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Users\EQUIPO\Desktop\UNAAA\"/>
    </mc:Choice>
  </mc:AlternateContent>
  <xr:revisionPtr revIDLastSave="0" documentId="13_ncr:1_{41A11CD6-10EB-449B-AEF6-D0C38C8F2103}" xr6:coauthVersionLast="43" xr6:coauthVersionMax="47" xr10:uidLastSave="{00000000-0000-0000-0000-000000000000}"/>
  <bookViews>
    <workbookView xWindow="-120" yWindow="-120" windowWidth="20730" windowHeight="11040" tabRatio="749" firstSheet="1" activeTab="9" xr2:uid="{00000000-000D-0000-FFFF-FFFF00000000}"/>
  </bookViews>
  <sheets>
    <sheet name="Leyenda" sheetId="13" r:id="rId1"/>
    <sheet name="Información General" sheetId="4" r:id="rId2"/>
    <sheet name="PTC" sheetId="1" r:id="rId3"/>
    <sheet name="PMP" sheetId="9" r:id="rId4"/>
    <sheet name="PTFH" sheetId="3" r:id="rId5"/>
    <sheet name="CH" sheetId="5" r:id="rId6"/>
    <sheet name="CD" sheetId="6" r:id="rId7"/>
    <sheet name="Justificacion bienes duraderos" sheetId="12" r:id="rId8"/>
    <sheet name="Equipo técnico" sheetId="11" r:id="rId9"/>
    <sheet name="Clasificador " sheetId="14" r:id="rId10"/>
  </sheets>
  <definedNames>
    <definedName name="_xlnm.Print_Area" localSheetId="6">CD!$B$2:$L$19</definedName>
    <definedName name="_xlnm.Print_Area" localSheetId="5">CH!$B$2:$I$60</definedName>
    <definedName name="_xlnm.Print_Area" localSheetId="8">'Equipo técnico'!$B$2:$F$6</definedName>
    <definedName name="_xlnm.Print_Area" localSheetId="1">'Información General'!$B$2:$N$44</definedName>
    <definedName name="_xlnm.Print_Area" localSheetId="7">'Justificacion bienes duraderos'!$B$1:$C$8</definedName>
    <definedName name="_xlnm.Print_Area" localSheetId="3">PMP!$D$2:$Y$204</definedName>
    <definedName name="_xlnm.Print_Area" localSheetId="2">PTC!$A$2:$AU$53</definedName>
    <definedName name="_xlnm.Print_Area" localSheetId="4">PTFH!$B$2:$J$38</definedName>
    <definedName name="_xlnm.Print_Titles" localSheetId="3">PMP!$2:$3</definedName>
    <definedName name="_xlnm.Print_Titles" localSheetId="2">PTC!$2:$3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52" i="9" l="1"/>
  <c r="Y81" i="9"/>
  <c r="Y23" i="9" l="1"/>
  <c r="Y24" i="9"/>
  <c r="Y25" i="9"/>
  <c r="Y26" i="9"/>
  <c r="Y27" i="9"/>
  <c r="Y28" i="9"/>
  <c r="Y29" i="9"/>
  <c r="Y30" i="9"/>
  <c r="Y31" i="9"/>
  <c r="Y32" i="9"/>
  <c r="Y33" i="9"/>
  <c r="Y34" i="9"/>
  <c r="Y35" i="9"/>
  <c r="Y36" i="9"/>
  <c r="Y37" i="9"/>
  <c r="Y38" i="9"/>
  <c r="Y39" i="9"/>
  <c r="Y40" i="9"/>
  <c r="Y41" i="9"/>
  <c r="Y42" i="9"/>
  <c r="Y43" i="9"/>
  <c r="Y44" i="9"/>
  <c r="G45" i="9"/>
  <c r="D18" i="5"/>
  <c r="Y113" i="9"/>
  <c r="Y114" i="9"/>
  <c r="Y115" i="9"/>
  <c r="G13" i="9"/>
  <c r="H50" i="5"/>
  <c r="H48" i="5"/>
  <c r="H46" i="5"/>
  <c r="H44" i="5"/>
  <c r="H42" i="5"/>
  <c r="H40" i="5"/>
  <c r="H38" i="5"/>
  <c r="H36" i="5"/>
  <c r="H34" i="5"/>
  <c r="H32" i="5"/>
  <c r="H30" i="5"/>
  <c r="H28" i="5"/>
  <c r="H26" i="5"/>
  <c r="H22" i="5"/>
  <c r="H20" i="5"/>
  <c r="I50" i="5"/>
  <c r="I48" i="5"/>
  <c r="I46" i="5"/>
  <c r="I44" i="5"/>
  <c r="I42" i="5"/>
  <c r="I40" i="5"/>
  <c r="I38" i="5"/>
  <c r="I36" i="5"/>
  <c r="I34" i="5"/>
  <c r="I32" i="5"/>
  <c r="I30" i="5"/>
  <c r="I28" i="5"/>
  <c r="I22" i="5"/>
  <c r="H14" i="3"/>
  <c r="I20" i="5" s="1"/>
  <c r="I26" i="5"/>
  <c r="H13" i="3"/>
  <c r="I18" i="5" s="1"/>
  <c r="H12" i="3"/>
  <c r="I16" i="5" s="1"/>
  <c r="H11" i="3"/>
  <c r="I13" i="5" s="1"/>
  <c r="H10" i="3"/>
  <c r="I11" i="5" s="1"/>
  <c r="H9" i="3"/>
  <c r="I9" i="5" s="1"/>
  <c r="H8" i="3"/>
  <c r="I7" i="5" s="1"/>
  <c r="B7" i="12"/>
  <c r="B6" i="12"/>
  <c r="B5" i="12"/>
  <c r="H75" i="9"/>
  <c r="I75" i="9"/>
  <c r="J75" i="9"/>
  <c r="K75" i="9"/>
  <c r="L75" i="9"/>
  <c r="M75" i="9"/>
  <c r="N75" i="9"/>
  <c r="O75" i="9"/>
  <c r="P75" i="9"/>
  <c r="Q75" i="9"/>
  <c r="R75" i="9"/>
  <c r="S75" i="9"/>
  <c r="T75" i="9"/>
  <c r="U75" i="9"/>
  <c r="K45" i="9" l="1"/>
  <c r="J45" i="9"/>
  <c r="I45" i="9"/>
  <c r="H45" i="9"/>
  <c r="Y59" i="9"/>
  <c r="Y60" i="9"/>
  <c r="Y61" i="9"/>
  <c r="Y62" i="9"/>
  <c r="Y64" i="9"/>
  <c r="Y65" i="9"/>
  <c r="Y66" i="9"/>
  <c r="Y67" i="9"/>
  <c r="Y68" i="9"/>
  <c r="Y69" i="9"/>
  <c r="Y70" i="9"/>
  <c r="Y71" i="9"/>
  <c r="Y58" i="9"/>
  <c r="Y72" i="9"/>
  <c r="Y63" i="9"/>
  <c r="Y57" i="9"/>
  <c r="Y56" i="9"/>
  <c r="Y55" i="9"/>
  <c r="Y53" i="9"/>
  <c r="F42" i="1"/>
  <c r="G42" i="1" s="1"/>
  <c r="H42" i="1" s="1"/>
  <c r="I42" i="1" s="1"/>
  <c r="J42" i="1" s="1"/>
  <c r="K42" i="1" s="1"/>
  <c r="L42" i="1" s="1"/>
  <c r="M42" i="1" s="1"/>
  <c r="N42" i="1" s="1"/>
  <c r="O42" i="1" s="1"/>
  <c r="P42" i="1" s="1"/>
  <c r="Q42" i="1" s="1"/>
  <c r="R42" i="1" s="1"/>
  <c r="S42" i="1" s="1"/>
  <c r="T42" i="1" s="1"/>
  <c r="U42" i="1" s="1"/>
  <c r="V42" i="1" s="1"/>
  <c r="F28" i="1"/>
  <c r="G28" i="1" s="1"/>
  <c r="H28" i="1" s="1"/>
  <c r="I28" i="1" s="1"/>
  <c r="J28" i="1" s="1"/>
  <c r="K28" i="1" s="1"/>
  <c r="L28" i="1" s="1"/>
  <c r="M28" i="1" s="1"/>
  <c r="N28" i="1" s="1"/>
  <c r="O28" i="1" s="1"/>
  <c r="P28" i="1" s="1"/>
  <c r="Q28" i="1" s="1"/>
  <c r="R28" i="1" s="1"/>
  <c r="S28" i="1" s="1"/>
  <c r="T28" i="1" s="1"/>
  <c r="U28" i="1" s="1"/>
  <c r="V28" i="1" s="1"/>
  <c r="F21" i="1"/>
  <c r="G21" i="1" s="1"/>
  <c r="H21" i="1" s="1"/>
  <c r="I21" i="1" s="1"/>
  <c r="J21" i="1" s="1"/>
  <c r="K21" i="1" s="1"/>
  <c r="L21" i="1" s="1"/>
  <c r="M21" i="1" s="1"/>
  <c r="N21" i="1" s="1"/>
  <c r="O21" i="1" s="1"/>
  <c r="P21" i="1" s="1"/>
  <c r="Q21" i="1" s="1"/>
  <c r="R21" i="1" s="1"/>
  <c r="S21" i="1" s="1"/>
  <c r="T21" i="1" s="1"/>
  <c r="U21" i="1" s="1"/>
  <c r="V21" i="1" s="1"/>
  <c r="M17" i="4"/>
  <c r="C4" i="1"/>
  <c r="D9" i="5"/>
  <c r="C7" i="6" s="1"/>
  <c r="F9" i="5"/>
  <c r="E7" i="6" s="1"/>
  <c r="Y8" i="9"/>
  <c r="AA75" i="9"/>
  <c r="AA128" i="9"/>
  <c r="AA106" i="9"/>
  <c r="Y21" i="9"/>
  <c r="Y22" i="9"/>
  <c r="Y104" i="9"/>
  <c r="Y51" i="9"/>
  <c r="Y54" i="9"/>
  <c r="Y73" i="9"/>
  <c r="Y74" i="9"/>
  <c r="Y96" i="9"/>
  <c r="AA83" i="9"/>
  <c r="AA118" i="9"/>
  <c r="B8" i="6"/>
  <c r="G83" i="9"/>
  <c r="G106" i="9"/>
  <c r="G118" i="9"/>
  <c r="G128" i="9"/>
  <c r="H83" i="9"/>
  <c r="H106" i="9"/>
  <c r="H118" i="9"/>
  <c r="H128" i="9"/>
  <c r="I83" i="9"/>
  <c r="I106" i="9"/>
  <c r="I118" i="9"/>
  <c r="I128" i="9"/>
  <c r="J118" i="9"/>
  <c r="J128" i="9"/>
  <c r="J83" i="9"/>
  <c r="J106" i="9"/>
  <c r="K118" i="9"/>
  <c r="K128" i="9"/>
  <c r="K83" i="9"/>
  <c r="K106" i="9"/>
  <c r="L118" i="9"/>
  <c r="L83" i="9"/>
  <c r="L106" i="9"/>
  <c r="L128" i="9"/>
  <c r="M118" i="9"/>
  <c r="M128" i="9"/>
  <c r="M83" i="9"/>
  <c r="M106" i="9"/>
  <c r="N118" i="9"/>
  <c r="N128" i="9"/>
  <c r="N83" i="9"/>
  <c r="N106" i="9"/>
  <c r="O118" i="9"/>
  <c r="O83" i="9"/>
  <c r="O106" i="9"/>
  <c r="O128" i="9"/>
  <c r="P118" i="9"/>
  <c r="P83" i="9"/>
  <c r="P106" i="9"/>
  <c r="P128" i="9"/>
  <c r="Q83" i="9"/>
  <c r="Q106" i="9"/>
  <c r="Q118" i="9"/>
  <c r="Q128" i="9"/>
  <c r="R128" i="9"/>
  <c r="R83" i="9"/>
  <c r="R106" i="9"/>
  <c r="R118" i="9"/>
  <c r="S128" i="9"/>
  <c r="S83" i="9"/>
  <c r="S106" i="9"/>
  <c r="S118" i="9"/>
  <c r="T118" i="9"/>
  <c r="T128" i="9"/>
  <c r="T83" i="9"/>
  <c r="T106" i="9"/>
  <c r="U83" i="9"/>
  <c r="U106" i="9"/>
  <c r="U118" i="9"/>
  <c r="U128" i="9"/>
  <c r="V118" i="9"/>
  <c r="V128" i="9"/>
  <c r="V83" i="9"/>
  <c r="V106" i="9"/>
  <c r="W128" i="9"/>
  <c r="W13" i="9"/>
  <c r="W83" i="9"/>
  <c r="W106" i="9"/>
  <c r="W118" i="9"/>
  <c r="X13" i="9"/>
  <c r="X83" i="9"/>
  <c r="X106" i="9"/>
  <c r="X118" i="9"/>
  <c r="X128" i="9"/>
  <c r="H7" i="5"/>
  <c r="H9" i="5"/>
  <c r="H11" i="5"/>
  <c r="H13" i="5"/>
  <c r="H16" i="5"/>
  <c r="H18" i="5"/>
  <c r="C29" i="3"/>
  <c r="AA13" i="9"/>
  <c r="Y20" i="9"/>
  <c r="AA45" i="9"/>
  <c r="Y82" i="9"/>
  <c r="Y92" i="9"/>
  <c r="Y93" i="9"/>
  <c r="Y94" i="9"/>
  <c r="Y95" i="9"/>
  <c r="Y97" i="9"/>
  <c r="Y98" i="9"/>
  <c r="Y99" i="9"/>
  <c r="Y100" i="9"/>
  <c r="Y101" i="9"/>
  <c r="Y102" i="9"/>
  <c r="Y103" i="9"/>
  <c r="Y105" i="9"/>
  <c r="Y112" i="9"/>
  <c r="Y116" i="9"/>
  <c r="Y117" i="9"/>
  <c r="Y124" i="9"/>
  <c r="Y125" i="9"/>
  <c r="Y126" i="9"/>
  <c r="Y127" i="9"/>
  <c r="Y135" i="9"/>
  <c r="Y148" i="9" s="1"/>
  <c r="G148" i="9"/>
  <c r="H148" i="9"/>
  <c r="I148" i="9"/>
  <c r="J148" i="9"/>
  <c r="K148" i="9"/>
  <c r="L148" i="9"/>
  <c r="M148" i="9"/>
  <c r="N148" i="9"/>
  <c r="O148" i="9"/>
  <c r="P148" i="9"/>
  <c r="Q148" i="9"/>
  <c r="Y155" i="9"/>
  <c r="Y167" i="9" s="1"/>
  <c r="G167" i="9"/>
  <c r="H167" i="9"/>
  <c r="I167" i="9"/>
  <c r="J167" i="9"/>
  <c r="K167" i="9"/>
  <c r="L167" i="9"/>
  <c r="M167" i="9"/>
  <c r="N167" i="9"/>
  <c r="O167" i="9"/>
  <c r="P167" i="9"/>
  <c r="Q167" i="9"/>
  <c r="G185" i="9"/>
  <c r="H185" i="9"/>
  <c r="I185" i="9"/>
  <c r="J185" i="9"/>
  <c r="K185" i="9"/>
  <c r="L185" i="9"/>
  <c r="M185" i="9"/>
  <c r="N185" i="9"/>
  <c r="O185" i="9"/>
  <c r="P185" i="9"/>
  <c r="Q185" i="9"/>
  <c r="Y185" i="9"/>
  <c r="AB196" i="9"/>
  <c r="F13" i="1"/>
  <c r="G13" i="1" s="1"/>
  <c r="H13" i="1" s="1"/>
  <c r="I13" i="1" s="1"/>
  <c r="J13" i="1" s="1"/>
  <c r="K13" i="1" s="1"/>
  <c r="L13" i="1" s="1"/>
  <c r="M13" i="1" s="1"/>
  <c r="N13" i="1" s="1"/>
  <c r="O13" i="1" s="1"/>
  <c r="P13" i="1" s="1"/>
  <c r="Q13" i="1" s="1"/>
  <c r="R13" i="1" s="1"/>
  <c r="S13" i="1" s="1"/>
  <c r="T13" i="1" s="1"/>
  <c r="U13" i="1" s="1"/>
  <c r="V13" i="1" s="1"/>
  <c r="W13" i="1"/>
  <c r="X13" i="1" s="1"/>
  <c r="Y13" i="1" s="1"/>
  <c r="Z13" i="1" s="1"/>
  <c r="AA13" i="1" s="1"/>
  <c r="AB13" i="1" s="1"/>
  <c r="AC13" i="1" s="1"/>
  <c r="AD13" i="1" s="1"/>
  <c r="AE13" i="1" s="1"/>
  <c r="AF13" i="1" s="1"/>
  <c r="AG13" i="1" s="1"/>
  <c r="AH13" i="1" s="1"/>
  <c r="W21" i="1"/>
  <c r="X21" i="1" s="1"/>
  <c r="Y21" i="1" s="1"/>
  <c r="Z21" i="1" s="1"/>
  <c r="AA21" i="1" s="1"/>
  <c r="AB21" i="1" s="1"/>
  <c r="AC21" i="1" s="1"/>
  <c r="AD21" i="1" s="1"/>
  <c r="AE21" i="1" s="1"/>
  <c r="AF21" i="1" s="1"/>
  <c r="AG21" i="1" s="1"/>
  <c r="AH21" i="1" s="1"/>
  <c r="W28" i="1"/>
  <c r="X28" i="1" s="1"/>
  <c r="Y28" i="1" s="1"/>
  <c r="Z28" i="1" s="1"/>
  <c r="AA28" i="1" s="1"/>
  <c r="AB28" i="1" s="1"/>
  <c r="AC28" i="1" s="1"/>
  <c r="AD28" i="1" s="1"/>
  <c r="AE28" i="1" s="1"/>
  <c r="AF28" i="1" s="1"/>
  <c r="AG28" i="1" s="1"/>
  <c r="AH28" i="1" s="1"/>
  <c r="W42" i="1"/>
  <c r="X42" i="1" s="1"/>
  <c r="Y42" i="1" s="1"/>
  <c r="Z42" i="1" s="1"/>
  <c r="AA42" i="1" s="1"/>
  <c r="AB42" i="1" s="1"/>
  <c r="AC42" i="1" s="1"/>
  <c r="AD42" i="1" s="1"/>
  <c r="AE42" i="1" s="1"/>
  <c r="AF42" i="1" s="1"/>
  <c r="AG42" i="1" s="1"/>
  <c r="AH42" i="1" s="1"/>
  <c r="H13" i="9"/>
  <c r="Y7" i="9"/>
  <c r="Y9" i="9"/>
  <c r="J13" i="9"/>
  <c r="Y11" i="9"/>
  <c r="Q13" i="9"/>
  <c r="I13" i="9"/>
  <c r="R13" i="9"/>
  <c r="K13" i="9"/>
  <c r="L13" i="9"/>
  <c r="S13" i="9"/>
  <c r="T13" i="9"/>
  <c r="M13" i="9"/>
  <c r="N13" i="9"/>
  <c r="U13" i="9"/>
  <c r="V13" i="9"/>
  <c r="Y12" i="9"/>
  <c r="O13" i="9"/>
  <c r="P13" i="9"/>
  <c r="Y10" i="9"/>
  <c r="F7" i="6"/>
  <c r="F18" i="5"/>
  <c r="H7" i="6" s="1"/>
  <c r="F28" i="5"/>
  <c r="K7" i="6" s="1"/>
  <c r="D28" i="5"/>
  <c r="I7" i="6" s="1"/>
  <c r="Y45" i="9" l="1"/>
  <c r="Z45" i="9" s="1"/>
  <c r="V197" i="9"/>
  <c r="R197" i="9"/>
  <c r="P197" i="9"/>
  <c r="K197" i="9"/>
  <c r="N197" i="9"/>
  <c r="I197" i="9"/>
  <c r="G202" i="9" s="1"/>
  <c r="Q197" i="9"/>
  <c r="M197" i="9"/>
  <c r="T197" i="9"/>
  <c r="J197" i="9"/>
  <c r="U197" i="9"/>
  <c r="W197" i="9"/>
  <c r="S197" i="9"/>
  <c r="O197" i="9"/>
  <c r="L197" i="9"/>
  <c r="X197" i="9"/>
  <c r="G75" i="9"/>
  <c r="G197" i="9" s="1"/>
  <c r="Y75" i="9"/>
  <c r="Z75" i="9" s="1"/>
  <c r="Y83" i="9"/>
  <c r="Z83" i="9" s="1"/>
  <c r="Y106" i="9"/>
  <c r="Y13" i="9"/>
  <c r="Z13" i="9" s="1"/>
  <c r="Y128" i="9"/>
  <c r="Z128" i="9" s="1"/>
  <c r="Y118" i="9"/>
  <c r="AA197" i="9"/>
  <c r="Z106" i="9" l="1"/>
  <c r="G201" i="9"/>
  <c r="G203" i="9"/>
  <c r="J16" i="3" s="1"/>
  <c r="I8" i="6" s="1"/>
  <c r="I9" i="6" s="1"/>
  <c r="Z118" i="9"/>
  <c r="Y197" i="9"/>
  <c r="AA201" i="9" s="1"/>
  <c r="J12" i="3"/>
  <c r="F8" i="6" s="1"/>
  <c r="F9" i="6" s="1"/>
  <c r="Z197" i="9" l="1"/>
  <c r="J8" i="3"/>
  <c r="G204" i="9"/>
  <c r="H201" i="9" l="1"/>
  <c r="I8" i="3" s="1"/>
  <c r="Z203" i="9"/>
  <c r="H202" i="9"/>
  <c r="H203" i="9"/>
  <c r="I16" i="3" s="1"/>
  <c r="J29" i="3"/>
  <c r="C8" i="6"/>
  <c r="I12" i="3" l="1"/>
  <c r="I29" i="3" s="1"/>
  <c r="H204" i="9"/>
  <c r="C9" i="6"/>
  <c r="L8" i="6"/>
  <c r="L9" i="6" s="1"/>
  <c r="L1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Aurora López Hurtado</author>
    <author>soporte Otic cuenta para subir a dominio</author>
  </authors>
  <commentList>
    <comment ref="B43" authorId="0" shapeId="0" xr:uid="{0F675FB2-F374-4C29-BCF8-8E726321B435}">
      <text>
        <r>
          <rPr>
            <b/>
            <sz val="9"/>
            <color indexed="81"/>
            <rFont val="Tahoma"/>
            <family val="2"/>
          </rPr>
          <t>Susan Aurora López Hurtado:</t>
        </r>
        <r>
          <rPr>
            <sz val="9"/>
            <color indexed="81"/>
            <rFont val="Tahoma"/>
            <family val="2"/>
          </rPr>
          <t xml:space="preserve">
parlanta amplificador portatil</t>
        </r>
      </text>
    </comment>
    <comment ref="B44" authorId="0" shapeId="0" xr:uid="{B5FBFA7B-650A-47AD-B22A-7635A3F9BEFD}">
      <text>
        <r>
          <rPr>
            <b/>
            <sz val="9"/>
            <color indexed="81"/>
            <rFont val="Tahoma"/>
            <family val="2"/>
          </rPr>
          <t>Susan Aurora López Hurtado:</t>
        </r>
        <r>
          <rPr>
            <sz val="9"/>
            <color indexed="81"/>
            <rFont val="Tahoma"/>
            <family val="2"/>
          </rPr>
          <t xml:space="preserve">
Microfono inalambrico</t>
        </r>
      </text>
    </comment>
    <comment ref="A92" authorId="1" shapeId="0" xr:uid="{C280D4D2-4C1D-4EF1-86E2-6986888FCD5F}">
      <text>
        <r>
          <rPr>
            <b/>
            <sz val="9"/>
            <color indexed="81"/>
            <rFont val="Tahoma"/>
            <family val="2"/>
          </rPr>
          <t>soporte Otic cuenta para subir a dominio:</t>
        </r>
        <r>
          <rPr>
            <sz val="9"/>
            <color indexed="81"/>
            <rFont val="Tahoma"/>
            <family val="2"/>
          </rPr>
          <t xml:space="preserve">
Traducción al idioma ingles </t>
        </r>
      </text>
    </comment>
    <comment ref="A93" authorId="1" shapeId="0" xr:uid="{898863C8-DB1D-4E98-BAA8-811D5EB1E850}">
      <text>
        <r>
          <rPr>
            <b/>
            <sz val="9"/>
            <color indexed="81"/>
            <rFont val="Tahoma"/>
            <family val="2"/>
          </rPr>
          <t>soporte Otic cuenta para subir a dominio:</t>
        </r>
        <r>
          <rPr>
            <sz val="9"/>
            <color indexed="81"/>
            <rFont val="Tahoma"/>
            <family val="2"/>
          </rPr>
          <t xml:space="preserve">
Revisón y estilo y diseño de texto</t>
        </r>
      </text>
    </comment>
    <comment ref="L94" authorId="0" shapeId="0" xr:uid="{C5083C1E-A4EA-4F78-9248-25C461F09AFE}">
      <text>
        <r>
          <rPr>
            <b/>
            <sz val="9"/>
            <color indexed="81"/>
            <rFont val="Tahoma"/>
            <family val="2"/>
          </rPr>
          <t>Susan Aurora López Hurtado:</t>
        </r>
        <r>
          <rPr>
            <sz val="9"/>
            <color indexed="81"/>
            <rFont val="Tahoma"/>
            <family val="2"/>
          </rPr>
          <t xml:space="preserve">
el monto de 4000 se pasará de pasajes y viaticios </t>
        </r>
      </text>
    </comment>
  </commentList>
</comments>
</file>

<file path=xl/sharedStrings.xml><?xml version="1.0" encoding="utf-8"?>
<sst xmlns="http://schemas.openxmlformats.org/spreadsheetml/2006/main" count="461" uniqueCount="187">
  <si>
    <t>Leyenda de color de celdas:</t>
  </si>
  <si>
    <t>Celdas de llenado obligatorio</t>
  </si>
  <si>
    <t>No ingesar datos (llenado automático)</t>
  </si>
  <si>
    <t>Celda indica fin de hito (cada 6 meses)</t>
  </si>
  <si>
    <t>PLAN OPERATIVO DEL PROYECTO - POP</t>
  </si>
  <si>
    <t>INFORMACIÓN GENERAL DEL PROYECTO</t>
  </si>
  <si>
    <t>Código de Proyecto</t>
  </si>
  <si>
    <t>:</t>
  </si>
  <si>
    <t>Nombre del Proyecto</t>
  </si>
  <si>
    <t>Universidad</t>
  </si>
  <si>
    <t>UNIVERSIDAD NACIONAL AUTÓNOMA DE ALTO AMAZONAS</t>
  </si>
  <si>
    <t>Facultad / Escuela/ o EPG</t>
  </si>
  <si>
    <t xml:space="preserve">Ciencias Económicas, Administrativas y Contables </t>
  </si>
  <si>
    <t>Contabilidad</t>
  </si>
  <si>
    <t>Producto o Actividad Principal</t>
  </si>
  <si>
    <t xml:space="preserve"> ¹ Fecha inicio del Proyecto (D/M/A)</t>
  </si>
  <si>
    <t>Duración meses:</t>
  </si>
  <si>
    <t>Fecha Término  :</t>
  </si>
  <si>
    <t>Nombre del Investigador Pincipal</t>
  </si>
  <si>
    <t>Equipo de Investigación</t>
  </si>
  <si>
    <t>Co-investigador</t>
  </si>
  <si>
    <t>Tesista</t>
  </si>
  <si>
    <t>Correo elctrónico , N° celular</t>
  </si>
  <si>
    <t>Nombre del Representante Legal UNAAA</t>
  </si>
  <si>
    <t>*Adicione filas si lo requiere.</t>
  </si>
  <si>
    <t>Presupuesto del Proyecto</t>
  </si>
  <si>
    <t>Fuente Financiamiento</t>
  </si>
  <si>
    <t xml:space="preserve">Modalidad del Proyecto de Inv. </t>
  </si>
  <si>
    <t>Presupuesto S/.</t>
  </si>
  <si>
    <t>RD: Canon  - UNAAA</t>
  </si>
  <si>
    <t xml:space="preserve"> </t>
  </si>
  <si>
    <t xml:space="preserve"> ¹ Fecha de primer desembolso</t>
  </si>
  <si>
    <t>_______________________________________________</t>
  </si>
  <si>
    <t>____________________________________________________</t>
  </si>
  <si>
    <t>Investigador principal o Responsable del Proyecto</t>
  </si>
  <si>
    <t>VPI - UNAAA</t>
  </si>
  <si>
    <t>PROGRAMACIÓN TÉCNICA POR COMPONENTE</t>
  </si>
  <si>
    <t xml:space="preserve">Nombre del proyecto </t>
  </si>
  <si>
    <t>Propósito / Objetivo general</t>
  </si>
  <si>
    <t>Indicadores de Proposito</t>
  </si>
  <si>
    <t xml:space="preserve">Componente 1/ Objetivo específico </t>
  </si>
  <si>
    <t>Indicadores de Producto</t>
  </si>
  <si>
    <t xml:space="preserve">Actividades </t>
  </si>
  <si>
    <t>Meta física</t>
  </si>
  <si>
    <t>Meses</t>
  </si>
  <si>
    <t>Cantidad</t>
  </si>
  <si>
    <t>Unidad de medida</t>
  </si>
  <si>
    <t>X</t>
  </si>
  <si>
    <t>Componente 2/ Objetivo específico  :</t>
  </si>
  <si>
    <t>Componente 3/ Objetivo específico  :</t>
  </si>
  <si>
    <t>Sesión 1:  	Creación de empresas
Descripción y configuración de entorno
Configuración del plan de cuentas</t>
  </si>
  <si>
    <t xml:space="preserve">Sesión 2:  	Asientos Contables
Reporte de libros contables
</t>
  </si>
  <si>
    <t>Sesión 3: 	Asientos y operaciones tipo</t>
  </si>
  <si>
    <t>Sesión 4:	 Importación de datos</t>
  </si>
  <si>
    <t>Sesión 5:	Elaboración de una Monografía Contable Nivel Básico</t>
  </si>
  <si>
    <t>Sesión 8:	Elaboración de una Monografía Contable Nivel Avanzado</t>
  </si>
  <si>
    <t>Componente 4/ Objetivo específico  :</t>
  </si>
  <si>
    <t>Actividades</t>
  </si>
  <si>
    <t>* Adicione más componentes y/o filas dentro de cada componente si es necesario</t>
  </si>
  <si>
    <t>Leyenda de fín de hito:</t>
  </si>
  <si>
    <t>PROGRAMACIÓN MONETARIA POR PARTIDAS DE GASTO</t>
  </si>
  <si>
    <t>PARTIDA PRESUPUESTAL 1- HONORARIOS (Soles - S/.)</t>
  </si>
  <si>
    <t>Integrante</t>
  </si>
  <si>
    <t>Nombres y apellidos</t>
  </si>
  <si>
    <t>Monto Ref. (S/.)</t>
  </si>
  <si>
    <t>Mes 1</t>
  </si>
  <si>
    <t>Mes 2</t>
  </si>
  <si>
    <t>Mes 3</t>
  </si>
  <si>
    <t>Mes 4</t>
  </si>
  <si>
    <t>Mes 5</t>
  </si>
  <si>
    <t>Mes 6</t>
  </si>
  <si>
    <t>Mes 7</t>
  </si>
  <si>
    <t>Mes 8</t>
  </si>
  <si>
    <t>Mes 9</t>
  </si>
  <si>
    <t>Mes 10</t>
  </si>
  <si>
    <t>Mes 11</t>
  </si>
  <si>
    <t>Mes 12</t>
  </si>
  <si>
    <t>Mes 13</t>
  </si>
  <si>
    <t>Mes 14</t>
  </si>
  <si>
    <t>Mes 15</t>
  </si>
  <si>
    <t>Mes 16</t>
  </si>
  <si>
    <t>Mes 17</t>
  </si>
  <si>
    <t>Mes 18</t>
  </si>
  <si>
    <t>PRESUPUESTO DEL PROYECTO</t>
  </si>
  <si>
    <t>COSTO TOTAL (S/.)</t>
  </si>
  <si>
    <t>TOTAL:</t>
  </si>
  <si>
    <t>* Adicione más filas si es necesario</t>
  </si>
  <si>
    <t>PARTIDA PRESUPUESTAL 2- EQUIPOS Y BIENES DURADEROS (Soles - S/.)</t>
  </si>
  <si>
    <r>
      <t>DESCRIPCION</t>
    </r>
    <r>
      <rPr>
        <sz val="8"/>
        <rFont val="Tahoma"/>
        <family val="2"/>
      </rPr>
      <t xml:space="preserve"> </t>
    </r>
  </si>
  <si>
    <t>PARTIDA PRESUPUESTAL 3- MATERIALES E INSUMOS (Soles - S/.)</t>
  </si>
  <si>
    <t>PARTIDA PRESUPUESTAL 4- ASESORIAS ESPECIALIZADAS (Soles - S/.)</t>
  </si>
  <si>
    <t>PARTIDA PRESUPUESTAL 5- SERVICIOS DE TERCEROS (Soles - S/.)</t>
  </si>
  <si>
    <t>PARTIDA PRESUPUESTAL 6- PASAJES Y VIATICOS (Soles - S/.)</t>
  </si>
  <si>
    <t>OTROS GASTOS ELEGIBLES (Soles - S/.)</t>
  </si>
  <si>
    <t>PARTIDA PRESUPUESTAL 9</t>
  </si>
  <si>
    <t>PRESUPUESTO APROBADO DEL PROYECTO</t>
  </si>
  <si>
    <t>COSTO TOTAL</t>
  </si>
  <si>
    <t>PARTIDA PRESUPUESTAL 10</t>
  </si>
  <si>
    <t>PARTIDA PRESUPUESTAL 11</t>
  </si>
  <si>
    <r>
      <t>DESCRIPCION</t>
    </r>
    <r>
      <rPr>
        <sz val="11"/>
        <rFont val="Tahoma"/>
        <family val="2"/>
      </rPr>
      <t xml:space="preserve"> </t>
    </r>
  </si>
  <si>
    <t>Resumen</t>
  </si>
  <si>
    <t>Nro. de Hitos</t>
  </si>
  <si>
    <t>TOTAL</t>
  </si>
  <si>
    <t>%</t>
  </si>
  <si>
    <t>Hito 1</t>
  </si>
  <si>
    <t>Hito 2</t>
  </si>
  <si>
    <t>Hito 3</t>
  </si>
  <si>
    <t xml:space="preserve">PROGRAMACION TECNICA Y FINANCIERA POR HITOS </t>
  </si>
  <si>
    <t>Hitos</t>
  </si>
  <si>
    <t>Duración (meses)</t>
  </si>
  <si>
    <t>Fechas</t>
  </si>
  <si>
    <t>Año</t>
  </si>
  <si>
    <t>Indicadores y Resultados al Hito</t>
  </si>
  <si>
    <t>% Avance presupuestal</t>
  </si>
  <si>
    <t>Presupesto
(S/.)</t>
  </si>
  <si>
    <t>Inicio</t>
  </si>
  <si>
    <t>Fin</t>
  </si>
  <si>
    <t>T O T A L E S:</t>
  </si>
  <si>
    <t>R1. CUADRO DE HITOS (CH)</t>
  </si>
  <si>
    <t>Hito</t>
  </si>
  <si>
    <t>______________________________</t>
  </si>
  <si>
    <t>_________________________</t>
  </si>
  <si>
    <t>VPI</t>
  </si>
  <si>
    <t>JUSTIFICACIÓN DE LA COMPRA DE BIENES DURADEROS</t>
  </si>
  <si>
    <t>Equipo o bien duradero</t>
  </si>
  <si>
    <t>JUSTIFICACIÓN DE COMPRA DE BIENES DURADEROS</t>
  </si>
  <si>
    <t>R2:  CRONOGRAMA DE EJECUCIÓN DE PRESUPUESTO</t>
  </si>
  <si>
    <t>RESUMEN  MONETARIO</t>
  </si>
  <si>
    <t>Fuente</t>
  </si>
  <si>
    <t>HITO 1</t>
  </si>
  <si>
    <t>HITO 2</t>
  </si>
  <si>
    <t>HITO 3</t>
  </si>
  <si>
    <t>al</t>
  </si>
  <si>
    <t>SUB TOTAL S/.</t>
  </si>
  <si>
    <t>Total del proyecto</t>
  </si>
  <si>
    <t>____________________________________________</t>
  </si>
  <si>
    <t>________________________________________</t>
  </si>
  <si>
    <t>Investigador Principal o Responsable del Proyecto</t>
  </si>
  <si>
    <t>FUNCIÓN TÉCNICA Y DEDICACIÓN DEL EQUIPO DE INVESTIGACIÓN</t>
  </si>
  <si>
    <t>Integrante del Equipo</t>
  </si>
  <si>
    <t>Nombres y Apellidos</t>
  </si>
  <si>
    <t>Profesión y/o Grado académico</t>
  </si>
  <si>
    <t>Función técnica</t>
  </si>
  <si>
    <t>% de dedicación al proyecto</t>
  </si>
  <si>
    <t>Dr. Damián Manayay Sánchez</t>
  </si>
  <si>
    <t>Básica</t>
  </si>
  <si>
    <t>x</t>
  </si>
  <si>
    <t>Redacción del artículo científico</t>
  </si>
  <si>
    <t>sesión</t>
  </si>
  <si>
    <t>Informe</t>
  </si>
  <si>
    <t>Modulo</t>
  </si>
  <si>
    <t>Sesión 0. Aplicación del pretest</t>
  </si>
  <si>
    <t>Informe del pre test</t>
  </si>
  <si>
    <t>Informe del pos test</t>
  </si>
  <si>
    <t>Sesión 0. Aplicación del pos test</t>
  </si>
  <si>
    <t>Análisis del pos test, procesamiento de resultados</t>
  </si>
  <si>
    <t>Libros</t>
  </si>
  <si>
    <t xml:space="preserve">Elaborar los Módulos de Aprendizaje para el logro de competencias técnicas contables básicas en la formulación de los estados financieros en estudiantes de la Escuela Profesional de Contabilidad de la Universidad Nacional Autónoma de Alto Amazonas. </t>
  </si>
  <si>
    <t>Desarrollar los Talleres de Aprendizaje para el logro de competencias técnicas contables básicas en la formulación de los estados financieros en estudiantes de la Escuela Profesional de Contabilidad de la Universidad Nacional Autónoma de Alto Amazonas.</t>
  </si>
  <si>
    <t>Evaluar el logro de competencias técnicas contables básicas en la formulación de los estados financieros en estudiantes de la Escuela Profesional de Contabilidad de la Universidad Nacional Autónoma de Alto Amazonas</t>
  </si>
  <si>
    <t>Elaboración del informe final</t>
  </si>
  <si>
    <t>Imprension del módulo versión final</t>
  </si>
  <si>
    <t>Informe del módulo en su versión final</t>
  </si>
  <si>
    <t>Informe de la evaluación Post test</t>
  </si>
  <si>
    <t>Informe de la presentación del artículo científico</t>
  </si>
  <si>
    <t>Sesión 6:	Elaboración de una Monografía Contable Nivel Intermedio (caso 1)</t>
  </si>
  <si>
    <t>Sesión 7:	Elaboración de una Monografía Contable Nivel Intermedio (caso 2)</t>
  </si>
  <si>
    <t>Informe final del proyecto</t>
  </si>
  <si>
    <t>Presentación de asistencia, aplicación de instrumento sobre creación de empresas</t>
  </si>
  <si>
    <t>Presentación de asistencia, aplicación de instrumento sobre asientos Contables</t>
  </si>
  <si>
    <t>Presentación de asistencia, aplicación de instrumento sobre asientos y operaciones tipo</t>
  </si>
  <si>
    <t>Presentación de asistencia, aplicación de instrumento sobre importación de datos</t>
  </si>
  <si>
    <t>Presentación de asistencia, aplicación de instrumento sobre monografía Contable Nivel Básico</t>
  </si>
  <si>
    <t>Presentación de asistencia, aplicación de instrumento sobre monografía Contable Nivel Intermedio (caso 1)</t>
  </si>
  <si>
    <t>Presentación de asistencia, aplicación de instrumento sobre monografía Contable Nivel Intermedio (caso 2)</t>
  </si>
  <si>
    <t>Presentación de asistencia, aplicación de instrumento sobre monografía Contable Nivel Avanzado</t>
  </si>
  <si>
    <t xml:space="preserve">Clasificador </t>
  </si>
  <si>
    <t xml:space="preserve">Detalle </t>
  </si>
  <si>
    <t xml:space="preserve">Asignación de presupuesto </t>
  </si>
  <si>
    <t>META</t>
  </si>
  <si>
    <t xml:space="preserve">CLASIFICADOR DE GASTO </t>
  </si>
  <si>
    <t xml:space="preserve">DETALLES </t>
  </si>
  <si>
    <t>PIA/PIM</t>
  </si>
  <si>
    <t>0000</t>
  </si>
  <si>
    <t xml:space="preserve">OCTUBRE </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</si>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</sst>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S/&quot;* #,##0.00_-;\-&quot;S/&quot;* #,##0.00_-;_-&quot;S/&quot;* &quot;-&quot;??_-;_-@_-"/>
    <numFmt numFmtId="165" formatCode="_(* #,##0.00_);_(* \(#,##0.00\);_(* &quot;-&quot;??_);_(@_)"/>
    <numFmt numFmtId="166" formatCode="_ * #,##0.00_ ;_ * \-#,##0.00_ ;_ * &quot;-&quot;??_ ;_ @_ "/>
    <numFmt numFmtId="167" formatCode="_ * #,##0_ ;_ * \-#,##0_ ;_ * &quot;-&quot;??_ ;_ @_ "/>
    <numFmt numFmtId="168" formatCode="dd/mm/yyyy;@"/>
    <numFmt numFmtId="169" formatCode="0.0"/>
    <numFmt numFmtId="170" formatCode="&quot;S/.&quot;\ #,##0.00"/>
    <numFmt numFmtId="171" formatCode="&quot;S/.&quot;\ #,##0"/>
    <numFmt numFmtId="172" formatCode="0.0%"/>
    <numFmt numFmtId="173" formatCode="_ &quot;S/.&quot;\ * #,##0.00_ ;_ &quot;S/.&quot;\ * \-#,##0.00_ ;_ &quot;S/.&quot;\ * &quot;-&quot;??_ ;_ @_ "/>
  </numFmts>
  <fonts count="79" x14ac:knownFonts="1">
    <font>
      <sz val="11"/>
      <color theme="1"/>
      <name val="Calibri"/>
      <family val="2"/>
      <scheme val="minor"/>
    </font>
    <font>
      <sz val="11"/>
      <color indexed="8"/>
      <name val="Calibri"/>
      <family val="2"/>
    </font>
    <fon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0"/>
      <name val="Arial"/>
      <family val="2"/>
    </font>
    <font>
      <sz val="11"/>
      <color indexed="8"/>
      <name val="Calibri"/>
      <family val="2"/>
    </font>
    <font>
      <sz val="10"/>
      <color indexed="8"/>
      <name val="Arial"/>
      <family val="2"/>
    </font>
    <font>
      <sz val="9"/>
      <color indexed="8"/>
      <name val="Arial"/>
      <family val="2"/>
    </font>
    <font>
      <sz val="7"/>
      <color indexed="8"/>
      <name val="Arial"/>
      <family val="2"/>
    </font>
    <font>
      <sz val="11"/>
      <color indexed="8"/>
      <name val="Arial"/>
      <family val="2"/>
    </font>
    <font>
      <sz val="8"/>
      <color indexed="8"/>
      <name val="Arial"/>
      <family val="2"/>
    </font>
    <font>
      <sz val="8"/>
      <color indexed="8"/>
      <name val="Calibri"/>
      <family val="2"/>
    </font>
    <font>
      <sz val="10"/>
      <color indexed="8"/>
      <name val="Calibri"/>
      <family val="2"/>
    </font>
    <font>
      <sz val="10"/>
      <name val="Calibri"/>
      <family val="2"/>
    </font>
    <font>
      <sz val="8"/>
      <color indexed="10"/>
      <name val="Arial"/>
      <family val="2"/>
    </font>
    <font>
      <sz val="8"/>
      <name val="Calibri"/>
      <family val="2"/>
    </font>
    <font>
      <sz val="8"/>
      <name val="Arial"/>
      <family val="2"/>
    </font>
    <font>
      <b/>
      <sz val="8"/>
      <name val="Arial"/>
      <family val="2"/>
    </font>
    <font>
      <sz val="14"/>
      <name val="Arial"/>
      <family val="2"/>
    </font>
    <font>
      <b/>
      <sz val="11"/>
      <name val="Tahoma"/>
      <family val="2"/>
    </font>
    <font>
      <sz val="11"/>
      <color indexed="8"/>
      <name val="Tahoma"/>
      <family val="2"/>
    </font>
    <font>
      <sz val="11"/>
      <name val="Tahoma"/>
      <family val="2"/>
    </font>
    <font>
      <b/>
      <sz val="11"/>
      <color indexed="8"/>
      <name val="Tahoma"/>
      <family val="2"/>
    </font>
    <font>
      <sz val="11"/>
      <color indexed="10"/>
      <name val="Tahoma"/>
      <family val="2"/>
    </font>
    <font>
      <sz val="9"/>
      <color indexed="10"/>
      <name val="Tahoma"/>
      <family val="2"/>
    </font>
    <font>
      <b/>
      <sz val="14"/>
      <name val="Tahoma"/>
      <family val="2"/>
    </font>
    <font>
      <sz val="10"/>
      <color indexed="8"/>
      <name val="Tahoma"/>
      <family val="2"/>
    </font>
    <font>
      <b/>
      <sz val="10"/>
      <color indexed="8"/>
      <name val="Tahoma"/>
      <family val="2"/>
    </font>
    <font>
      <sz val="10"/>
      <name val="Tahoma"/>
      <family val="2"/>
    </font>
    <font>
      <b/>
      <sz val="10"/>
      <name val="Tahoma"/>
      <family val="2"/>
    </font>
    <font>
      <b/>
      <sz val="9"/>
      <name val="Tahoma"/>
      <family val="2"/>
    </font>
    <font>
      <sz val="9"/>
      <color indexed="8"/>
      <name val="Tahoma"/>
      <family val="2"/>
    </font>
    <font>
      <sz val="9"/>
      <name val="Tahoma"/>
      <family val="2"/>
    </font>
    <font>
      <b/>
      <sz val="8"/>
      <name val="Tahoma"/>
      <family val="2"/>
    </font>
    <font>
      <sz val="8"/>
      <name val="Tahoma"/>
      <family val="2"/>
    </font>
    <font>
      <i/>
      <sz val="11"/>
      <color indexed="10"/>
      <name val="Tahoma"/>
      <family val="2"/>
    </font>
    <font>
      <i/>
      <sz val="11"/>
      <name val="Tahoma"/>
      <family val="2"/>
    </font>
    <font>
      <b/>
      <sz val="12"/>
      <name val="Tahoma"/>
      <family val="2"/>
    </font>
    <font>
      <b/>
      <sz val="13"/>
      <color indexed="56"/>
      <name val="Tahoma"/>
      <family val="2"/>
    </font>
    <font>
      <b/>
      <sz val="10"/>
      <color indexed="56"/>
      <name val="Tahoma"/>
      <family val="2"/>
    </font>
    <font>
      <b/>
      <sz val="18"/>
      <color indexed="56"/>
      <name val="Tahoma"/>
      <family val="2"/>
    </font>
    <font>
      <b/>
      <sz val="13"/>
      <name val="Tahoma"/>
      <family val="2"/>
    </font>
    <font>
      <b/>
      <sz val="11"/>
      <color indexed="56"/>
      <name val="Tahoma"/>
      <family val="2"/>
    </font>
    <font>
      <b/>
      <sz val="14"/>
      <name val="Arial"/>
      <family val="2"/>
    </font>
    <font>
      <u/>
      <sz val="11"/>
      <color theme="10"/>
      <name val="Calibri"/>
      <family val="2"/>
      <scheme val="minor"/>
    </font>
    <font>
      <sz val="11"/>
      <color rgb="FFFF0000"/>
      <name val="Calibri"/>
      <family val="2"/>
      <scheme val="minor"/>
    </font>
    <font>
      <sz val="11"/>
      <color theme="1"/>
      <name val="Tahoma"/>
      <family val="2"/>
    </font>
    <font>
      <sz val="9"/>
      <color theme="1"/>
      <name val="Tahoma"/>
      <family val="2"/>
    </font>
    <font>
      <b/>
      <sz val="11"/>
      <color theme="1"/>
      <name val="Tahoma"/>
      <family val="2"/>
    </font>
    <font>
      <b/>
      <sz val="16"/>
      <color rgb="FF000099"/>
      <name val="Tahoma"/>
      <family val="2"/>
    </font>
    <font>
      <b/>
      <sz val="14"/>
      <color rgb="FFFF0000"/>
      <name val="Arial"/>
      <family val="2"/>
    </font>
    <font>
      <sz val="11"/>
      <color rgb="FF000000"/>
      <name val="Tahoma"/>
      <family val="2"/>
    </font>
    <font>
      <sz val="10"/>
      <color rgb="FFFF0000"/>
      <name val="Tahoma"/>
      <family val="2"/>
    </font>
    <font>
      <sz val="9"/>
      <color rgb="FFFF0000"/>
      <name val="Tahoma"/>
      <family val="2"/>
    </font>
    <font>
      <b/>
      <sz val="18"/>
      <color rgb="FFFF0000"/>
      <name val="Tahoma"/>
      <family val="2"/>
    </font>
    <font>
      <b/>
      <sz val="18"/>
      <color rgb="FF000099"/>
      <name val="Calibri"/>
      <family val="2"/>
    </font>
    <font>
      <b/>
      <sz val="18"/>
      <color rgb="FF000099"/>
      <name val="Tahoma"/>
      <family val="2"/>
    </font>
    <font>
      <sz val="11"/>
      <color rgb="FF000000"/>
      <name val="Arial"/>
      <family val="2"/>
    </font>
    <font>
      <b/>
      <sz val="7"/>
      <name val="Arial"/>
      <family val="2"/>
    </font>
    <font>
      <sz val="9"/>
      <color indexed="81"/>
      <name val="Tahoma"/>
      <family val="2"/>
    </font>
    <font>
      <b/>
      <sz val="9"/>
      <color indexed="81"/>
      <name val="Tahoma"/>
      <family val="2"/>
    </font>
    <font>
      <sz val="11"/>
      <color theme="1"/>
      <name val="Calibri"/>
      <family val="2"/>
      <scheme val="minor"/>
    </font>
    <font>
      <b/>
      <sz val="11"/>
      <color theme="0"/>
      <name val="Calibri"/>
      <family val="2"/>
      <scheme val="minor"/>
    </font>
  </fonts>
  <fills count="4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65"/>
        <bgColor indexed="9"/>
      </patternFill>
    </fill>
    <fill>
      <patternFill patternType="solid">
        <fgColor indexed="27"/>
        <bgColor indexed="64"/>
      </patternFill>
    </fill>
    <fill>
      <patternFill patternType="solid">
        <fgColor indexed="22"/>
        <bgColor indexed="64"/>
      </patternFill>
    </fill>
    <fill>
      <patternFill patternType="solid">
        <fgColor rgb="FF00FF00"/>
        <bgColor indexed="64"/>
      </patternFill>
    </fill>
    <fill>
      <patternFill patternType="solid">
        <fgColor rgb="FFCCFFFF"/>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rgb="FF000000"/>
      </patternFill>
    </fill>
    <fill>
      <patternFill patternType="solid">
        <fgColor theme="1" tint="0.499984740745262"/>
        <bgColor indexed="64"/>
      </patternFill>
    </fill>
    <fill>
      <patternFill patternType="solid">
        <fgColor rgb="FF7030A0"/>
        <bgColor indexed="64"/>
      </patternFill>
    </fill>
    <fill>
      <patternFill patternType="solid">
        <fgColor theme="1"/>
        <bgColor indexed="64"/>
      </patternFill>
    </fill>
    <fill>
      <patternFill patternType="solid">
        <fgColor theme="2"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ck">
        <color indexed="22"/>
      </bottom>
      <diagonal/>
    </border>
    <border>
      <left/>
      <right style="medium">
        <color indexed="64"/>
      </right>
      <top style="medium">
        <color indexed="64"/>
      </top>
      <bottom style="thick">
        <color indexed="22"/>
      </bottom>
      <diagonal/>
    </border>
    <border>
      <left style="medium">
        <color indexed="64"/>
      </left>
      <right/>
      <top/>
      <bottom style="thick">
        <color indexed="22"/>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double">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4" fillId="6" borderId="0" applyNumberFormat="0" applyBorder="0" applyAlignment="0" applyProtection="0"/>
    <xf numFmtId="0" fontId="5" fillId="9" borderId="1" applyNumberFormat="0" applyAlignment="0" applyProtection="0"/>
    <xf numFmtId="0" fontId="6" fillId="19" borderId="2" applyNumberFormat="0" applyAlignment="0" applyProtection="0"/>
    <xf numFmtId="0" fontId="7" fillId="0" borderId="3" applyNumberFormat="0" applyFill="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9" fillId="3" borderId="1" applyNumberFormat="0" applyAlignment="0" applyProtection="0"/>
    <xf numFmtId="0" fontId="10" fillId="4" borderId="0" applyNumberFormat="0" applyBorder="0" applyAlignment="0" applyProtection="0"/>
    <xf numFmtId="166" fontId="21" fillId="0" borderId="0" applyFont="0" applyFill="0" applyBorder="0" applyAlignment="0" applyProtection="0"/>
    <xf numFmtId="165" fontId="20" fillId="0" borderId="0" applyFont="0" applyFill="0" applyBorder="0" applyAlignment="0" applyProtection="0"/>
    <xf numFmtId="0" fontId="11" fillId="12" borderId="0" applyNumberFormat="0" applyBorder="0" applyAlignment="0" applyProtection="0"/>
    <xf numFmtId="0" fontId="19" fillId="0" borderId="0"/>
    <xf numFmtId="0" fontId="20" fillId="5" borderId="4" applyNumberFormat="0" applyFont="0" applyAlignment="0" applyProtection="0"/>
    <xf numFmtId="9" fontId="21" fillId="0" borderId="0" applyFont="0" applyFill="0" applyBorder="0" applyAlignment="0" applyProtection="0"/>
    <xf numFmtId="9" fontId="19" fillId="0" borderId="0" applyFont="0" applyFill="0" applyBorder="0" applyAlignment="0" applyProtection="0"/>
    <xf numFmtId="0" fontId="12" fillId="9"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8" fillId="0" borderId="9" applyNumberFormat="0" applyFill="0" applyAlignment="0" applyProtection="0"/>
    <xf numFmtId="0" fontId="60" fillId="0" borderId="0" applyNumberFormat="0" applyFill="0" applyBorder="0" applyAlignment="0" applyProtection="0"/>
    <xf numFmtId="164" fontId="77" fillId="0" borderId="0" applyFont="0" applyFill="0" applyBorder="0" applyAlignment="0" applyProtection="0"/>
  </cellStyleXfs>
  <cellXfs count="690">
    <xf numFmtId="0" fontId="0" fillId="0" borderId="0" xfId="0"/>
    <xf numFmtId="0" fontId="0" fillId="24" borderId="0" xfId="0" applyFill="1"/>
    <xf numFmtId="0" fontId="22" fillId="24" borderId="0" xfId="0" applyFont="1" applyFill="1" applyAlignment="1" applyProtection="1">
      <alignment vertical="center"/>
      <protection hidden="1"/>
    </xf>
    <xf numFmtId="0" fontId="23" fillId="24" borderId="0" xfId="0" applyFont="1" applyFill="1" applyAlignment="1" applyProtection="1">
      <alignment vertical="center"/>
      <protection hidden="1"/>
    </xf>
    <xf numFmtId="0" fontId="24" fillId="24" borderId="0" xfId="0" applyFont="1" applyFill="1" applyAlignment="1" applyProtection="1">
      <alignment vertical="center"/>
      <protection hidden="1"/>
    </xf>
    <xf numFmtId="0" fontId="22" fillId="24" borderId="0" xfId="0" applyFont="1" applyFill="1" applyAlignment="1">
      <alignment vertical="center"/>
    </xf>
    <xf numFmtId="0" fontId="25" fillId="24" borderId="0" xfId="0" applyFont="1" applyFill="1"/>
    <xf numFmtId="0" fontId="26" fillId="24" borderId="0" xfId="0" applyFont="1" applyFill="1" applyAlignment="1">
      <alignment vertical="center" wrapText="1"/>
    </xf>
    <xf numFmtId="0" fontId="26" fillId="24" borderId="0" xfId="0" applyFont="1" applyFill="1"/>
    <xf numFmtId="0" fontId="0" fillId="25" borderId="0" xfId="0" applyFill="1"/>
    <xf numFmtId="0" fontId="2" fillId="0" borderId="0" xfId="0" applyFont="1" applyAlignment="1">
      <alignment vertical="center"/>
    </xf>
    <xf numFmtId="165" fontId="2" fillId="0" borderId="0" xfId="0" applyNumberFormat="1" applyFont="1" applyAlignment="1">
      <alignment vertical="center"/>
    </xf>
    <xf numFmtId="0" fontId="2" fillId="0" borderId="0" xfId="0" applyFont="1" applyAlignment="1">
      <alignment horizontal="center" vertical="center"/>
    </xf>
    <xf numFmtId="0" fontId="28" fillId="24" borderId="0" xfId="0" applyFont="1" applyFill="1" applyAlignment="1" applyProtection="1">
      <alignment vertical="center"/>
      <protection hidden="1"/>
    </xf>
    <xf numFmtId="0" fontId="28" fillId="24" borderId="0" xfId="0" applyFont="1" applyFill="1" applyAlignment="1" applyProtection="1">
      <alignment vertical="center" wrapText="1"/>
      <protection hidden="1"/>
    </xf>
    <xf numFmtId="0" fontId="29" fillId="24" borderId="0" xfId="0" applyFont="1" applyFill="1" applyAlignment="1" applyProtection="1">
      <alignment vertical="center"/>
      <protection hidden="1"/>
    </xf>
    <xf numFmtId="166" fontId="2" fillId="0" borderId="0" xfId="0" applyNumberFormat="1" applyFont="1" applyAlignment="1">
      <alignment vertical="center"/>
    </xf>
    <xf numFmtId="0" fontId="0" fillId="0" borderId="0" xfId="0" applyAlignment="1">
      <alignment vertical="center"/>
    </xf>
    <xf numFmtId="17" fontId="2" fillId="0" borderId="0" xfId="0" applyNumberFormat="1" applyFont="1" applyAlignment="1">
      <alignment horizontal="center" vertical="center"/>
    </xf>
    <xf numFmtId="0" fontId="28" fillId="24" borderId="0" xfId="0" applyFont="1" applyFill="1" applyAlignment="1" applyProtection="1">
      <alignment vertical="top"/>
      <protection hidden="1"/>
    </xf>
    <xf numFmtId="0" fontId="24" fillId="24" borderId="0" xfId="0" applyFont="1" applyFill="1" applyAlignment="1" applyProtection="1">
      <alignment vertical="top"/>
      <protection hidden="1"/>
    </xf>
    <xf numFmtId="0" fontId="24" fillId="24" borderId="0" xfId="0" applyFont="1" applyFill="1" applyAlignment="1" applyProtection="1">
      <alignment vertical="center" wrapText="1"/>
      <protection hidden="1"/>
    </xf>
    <xf numFmtId="0" fontId="19" fillId="0" borderId="0" xfId="0" applyFont="1"/>
    <xf numFmtId="0" fontId="32" fillId="0" borderId="0" xfId="0" applyFont="1"/>
    <xf numFmtId="0" fontId="19" fillId="0" borderId="0" xfId="0" applyFont="1" applyProtection="1">
      <protection hidden="1"/>
    </xf>
    <xf numFmtId="0" fontId="2" fillId="0" borderId="0" xfId="0" applyFont="1" applyProtection="1">
      <protection hidden="1"/>
    </xf>
    <xf numFmtId="0" fontId="2" fillId="0" borderId="0" xfId="0" applyFont="1"/>
    <xf numFmtId="0" fontId="33" fillId="0" borderId="0" xfId="0" applyFont="1" applyAlignment="1" applyProtection="1">
      <alignment horizontal="center" vertical="center" wrapText="1"/>
      <protection hidden="1"/>
    </xf>
    <xf numFmtId="0" fontId="34" fillId="0" borderId="0" xfId="0" applyFont="1" applyProtection="1">
      <protection hidden="1"/>
    </xf>
    <xf numFmtId="0" fontId="19" fillId="0" borderId="0" xfId="0" applyFont="1" applyAlignment="1" applyProtection="1">
      <alignment vertical="center"/>
      <protection hidden="1"/>
    </xf>
    <xf numFmtId="0" fontId="19" fillId="0" borderId="0" xfId="0" applyFont="1" applyAlignment="1">
      <alignment vertical="center"/>
    </xf>
    <xf numFmtId="0" fontId="32" fillId="0" borderId="0" xfId="0" applyFont="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lignment horizontal="center"/>
    </xf>
    <xf numFmtId="0" fontId="35" fillId="0" borderId="10" xfId="0" applyFont="1" applyBorder="1"/>
    <xf numFmtId="0" fontId="62" fillId="0" borderId="11" xfId="0" applyFont="1" applyBorder="1"/>
    <xf numFmtId="0" fontId="62" fillId="0" borderId="12" xfId="0" applyFont="1" applyBorder="1"/>
    <xf numFmtId="0" fontId="62" fillId="0" borderId="13" xfId="0" applyFont="1" applyBorder="1" applyAlignment="1">
      <alignment vertical="center"/>
    </xf>
    <xf numFmtId="0" fontId="62" fillId="0" borderId="0" xfId="0" applyFont="1" applyAlignment="1">
      <alignment vertical="center"/>
    </xf>
    <xf numFmtId="0" fontId="62" fillId="0" borderId="14" xfId="0" applyFont="1" applyBorder="1" applyAlignment="1">
      <alignment vertical="center"/>
    </xf>
    <xf numFmtId="0" fontId="62" fillId="0" borderId="13" xfId="0" applyFont="1" applyBorder="1" applyAlignment="1">
      <alignment vertical="center" wrapText="1"/>
    </xf>
    <xf numFmtId="0" fontId="37" fillId="0" borderId="13" xfId="0" applyFont="1" applyBorder="1" applyAlignment="1">
      <alignment vertical="center" wrapText="1"/>
    </xf>
    <xf numFmtId="0" fontId="39" fillId="0" borderId="14" xfId="0" applyFont="1" applyBorder="1" applyAlignment="1">
      <alignment horizontal="center" vertical="center"/>
    </xf>
    <xf numFmtId="0" fontId="62" fillId="0" borderId="0" xfId="0" applyFont="1"/>
    <xf numFmtId="0" fontId="62" fillId="0" borderId="0" xfId="0" applyFont="1" applyAlignment="1">
      <alignment vertical="center" wrapText="1"/>
    </xf>
    <xf numFmtId="0" fontId="62" fillId="0" borderId="15" xfId="0" applyFont="1" applyBorder="1" applyAlignment="1">
      <alignment vertical="center"/>
    </xf>
    <xf numFmtId="0" fontId="62" fillId="0" borderId="0" xfId="0" applyFont="1" applyAlignment="1">
      <alignment horizontal="left" vertical="center"/>
    </xf>
    <xf numFmtId="0" fontId="62" fillId="0" borderId="16" xfId="0" applyFont="1" applyBorder="1" applyAlignment="1">
      <alignment vertical="center"/>
    </xf>
    <xf numFmtId="0" fontId="62" fillId="0" borderId="17" xfId="0" applyFont="1" applyBorder="1" applyAlignment="1">
      <alignment vertical="center"/>
    </xf>
    <xf numFmtId="0" fontId="63" fillId="0" borderId="0" xfId="0" applyFont="1" applyAlignment="1">
      <alignment vertical="center"/>
    </xf>
    <xf numFmtId="0" fontId="62" fillId="0" borderId="0" xfId="0" applyFont="1" applyAlignment="1">
      <alignment horizontal="center" vertical="center"/>
    </xf>
    <xf numFmtId="0" fontId="37" fillId="0" borderId="13" xfId="0" applyFont="1" applyBorder="1" applyAlignment="1">
      <alignment vertical="center"/>
    </xf>
    <xf numFmtId="0" fontId="62" fillId="0" borderId="1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0" fontId="62" fillId="28" borderId="18" xfId="0" applyFont="1" applyFill="1" applyBorder="1" applyAlignment="1">
      <alignment vertical="center"/>
    </xf>
    <xf numFmtId="168" fontId="62" fillId="28" borderId="18" xfId="0" applyNumberFormat="1" applyFont="1" applyFill="1" applyBorder="1" applyAlignment="1">
      <alignment horizontal="center" vertical="center"/>
    </xf>
    <xf numFmtId="0" fontId="62" fillId="29" borderId="18" xfId="0" applyFont="1" applyFill="1" applyBorder="1" applyAlignment="1">
      <alignment horizontal="center" vertical="center"/>
    </xf>
    <xf numFmtId="0" fontId="62" fillId="0" borderId="19" xfId="0" applyFont="1" applyBorder="1" applyAlignment="1">
      <alignment vertical="center"/>
    </xf>
    <xf numFmtId="0" fontId="62" fillId="0" borderId="20" xfId="0" applyFont="1" applyBorder="1" applyAlignment="1">
      <alignment vertical="center"/>
    </xf>
    <xf numFmtId="0" fontId="62" fillId="0" borderId="21" xfId="0" applyFont="1" applyBorder="1" applyAlignment="1">
      <alignment vertical="center"/>
    </xf>
    <xf numFmtId="166" fontId="22" fillId="0" borderId="0" xfId="33" applyFont="1" applyFill="1" applyBorder="1" applyAlignment="1">
      <alignment vertical="center"/>
    </xf>
    <xf numFmtId="0" fontId="22" fillId="30" borderId="0" xfId="0" applyFont="1" applyFill="1" applyAlignment="1">
      <alignment vertical="center"/>
    </xf>
    <xf numFmtId="0" fontId="28" fillId="30" borderId="0" xfId="0" applyFont="1" applyFill="1" applyAlignment="1" applyProtection="1">
      <alignment vertical="center"/>
      <protection hidden="1"/>
    </xf>
    <xf numFmtId="0" fontId="29" fillId="30" borderId="0" xfId="0" applyFont="1" applyFill="1" applyAlignment="1" applyProtection="1">
      <alignment vertical="center"/>
      <protection hidden="1"/>
    </xf>
    <xf numFmtId="0" fontId="24" fillId="30" borderId="0" xfId="0" applyFont="1" applyFill="1" applyAlignment="1" applyProtection="1">
      <alignment vertical="center"/>
      <protection hidden="1"/>
    </xf>
    <xf numFmtId="0" fontId="23" fillId="30" borderId="0" xfId="0" applyFont="1" applyFill="1" applyAlignment="1" applyProtection="1">
      <alignment vertical="center"/>
      <protection hidden="1"/>
    </xf>
    <xf numFmtId="0" fontId="64" fillId="0" borderId="0" xfId="0" applyFont="1" applyAlignment="1">
      <alignment horizontal="right" vertical="center"/>
    </xf>
    <xf numFmtId="0" fontId="62" fillId="28" borderId="18" xfId="0" applyFont="1" applyFill="1" applyBorder="1" applyAlignment="1">
      <alignment horizontal="left" vertical="center" wrapText="1"/>
    </xf>
    <xf numFmtId="0" fontId="62" fillId="31" borderId="18" xfId="0" applyFont="1" applyFill="1" applyBorder="1" applyAlignment="1">
      <alignment horizontal="left" vertical="center"/>
    </xf>
    <xf numFmtId="0" fontId="42" fillId="24" borderId="0" xfId="0" applyFont="1" applyFill="1" applyAlignment="1">
      <alignment horizontal="center" vertical="center" wrapText="1"/>
    </xf>
    <xf numFmtId="0" fontId="42" fillId="24" borderId="0" xfId="0" applyFont="1" applyFill="1" applyAlignment="1">
      <alignment vertical="center"/>
    </xf>
    <xf numFmtId="0" fontId="42" fillId="0" borderId="0" xfId="0" applyFont="1" applyAlignment="1">
      <alignment vertical="center"/>
    </xf>
    <xf numFmtId="0" fontId="42" fillId="24" borderId="0" xfId="0" applyFont="1" applyFill="1" applyAlignment="1" applyProtection="1">
      <alignment horizontal="center" vertical="center" wrapText="1"/>
      <protection hidden="1"/>
    </xf>
    <xf numFmtId="0" fontId="42" fillId="24" borderId="0" xfId="0" applyFont="1" applyFill="1" applyAlignment="1" applyProtection="1">
      <alignment vertical="center"/>
      <protection hidden="1"/>
    </xf>
    <xf numFmtId="0" fontId="42" fillId="0" borderId="0" xfId="0" applyFont="1" applyAlignment="1" applyProtection="1">
      <alignment vertical="center"/>
      <protection hidden="1"/>
    </xf>
    <xf numFmtId="0" fontId="42" fillId="24" borderId="22" xfId="0" applyFont="1" applyFill="1" applyBorder="1" applyAlignment="1" applyProtection="1">
      <alignment horizontal="center" vertical="center"/>
      <protection hidden="1"/>
    </xf>
    <xf numFmtId="0" fontId="42" fillId="30" borderId="0" xfId="0" applyFont="1" applyFill="1" applyAlignment="1" applyProtection="1">
      <alignment horizontal="center" vertical="center" wrapText="1"/>
      <protection hidden="1"/>
    </xf>
    <xf numFmtId="0" fontId="42" fillId="30" borderId="0" xfId="0" applyFont="1" applyFill="1" applyAlignment="1" applyProtection="1">
      <alignment vertical="center"/>
      <protection hidden="1"/>
    </xf>
    <xf numFmtId="0" fontId="42" fillId="30" borderId="0" xfId="0" applyFont="1" applyFill="1" applyAlignment="1" applyProtection="1">
      <alignment vertical="center" wrapText="1"/>
      <protection hidden="1"/>
    </xf>
    <xf numFmtId="0" fontId="43" fillId="24" borderId="22" xfId="0" applyFont="1" applyFill="1" applyBorder="1" applyAlignment="1" applyProtection="1">
      <alignment horizontal="center" vertical="center" wrapText="1"/>
      <protection hidden="1"/>
    </xf>
    <xf numFmtId="0" fontId="42" fillId="29" borderId="22" xfId="0" applyFont="1" applyFill="1" applyBorder="1" applyAlignment="1" applyProtection="1">
      <alignment vertical="center" wrapText="1"/>
      <protection hidden="1"/>
    </xf>
    <xf numFmtId="0" fontId="42" fillId="30" borderId="0" xfId="0" applyFont="1" applyFill="1" applyAlignment="1" applyProtection="1">
      <alignment horizontal="center" vertical="center"/>
      <protection hidden="1"/>
    </xf>
    <xf numFmtId="0" fontId="45" fillId="24" borderId="22" xfId="0" applyFont="1" applyFill="1" applyBorder="1" applyAlignment="1">
      <alignment horizontal="center" vertical="center" wrapText="1"/>
    </xf>
    <xf numFmtId="0" fontId="45" fillId="26" borderId="22" xfId="0" applyFont="1" applyFill="1" applyBorder="1" applyAlignment="1">
      <alignment vertical="center" wrapText="1"/>
    </xf>
    <xf numFmtId="0" fontId="45" fillId="24" borderId="22" xfId="0" applyFont="1" applyFill="1" applyBorder="1" applyAlignment="1">
      <alignment vertical="center" wrapText="1"/>
    </xf>
    <xf numFmtId="0" fontId="42" fillId="24" borderId="22" xfId="0" applyFont="1" applyFill="1" applyBorder="1" applyAlignment="1" applyProtection="1">
      <alignment vertical="center"/>
      <protection hidden="1"/>
    </xf>
    <xf numFmtId="0" fontId="42" fillId="24" borderId="22" xfId="0" applyFont="1" applyFill="1" applyBorder="1" applyAlignment="1" applyProtection="1">
      <alignment horizontal="center" vertical="center" wrapText="1"/>
      <protection hidden="1"/>
    </xf>
    <xf numFmtId="0" fontId="43" fillId="24" borderId="22" xfId="0" applyFont="1" applyFill="1" applyBorder="1" applyAlignment="1" applyProtection="1">
      <alignment vertical="center"/>
      <protection hidden="1"/>
    </xf>
    <xf numFmtId="0" fontId="42" fillId="29" borderId="22" xfId="0" applyFont="1" applyFill="1" applyBorder="1" applyAlignment="1">
      <alignment horizontal="center" vertical="center" wrapText="1"/>
    </xf>
    <xf numFmtId="169" fontId="42" fillId="29" borderId="22" xfId="0" applyNumberFormat="1" applyFont="1" applyFill="1" applyBorder="1" applyAlignment="1" applyProtection="1">
      <alignment horizontal="center" vertical="center"/>
      <protection hidden="1"/>
    </xf>
    <xf numFmtId="0" fontId="42" fillId="29" borderId="22" xfId="0" applyFont="1" applyFill="1" applyBorder="1" applyAlignment="1" applyProtection="1">
      <alignment horizontal="center" vertical="top"/>
      <protection hidden="1"/>
    </xf>
    <xf numFmtId="0" fontId="42" fillId="29" borderId="22" xfId="0" applyFont="1" applyFill="1" applyBorder="1" applyAlignment="1" applyProtection="1">
      <alignment vertical="top"/>
      <protection hidden="1"/>
    </xf>
    <xf numFmtId="0" fontId="42" fillId="29" borderId="22" xfId="0" applyFont="1" applyFill="1" applyBorder="1" applyAlignment="1" applyProtection="1">
      <alignment vertical="center"/>
      <protection hidden="1"/>
    </xf>
    <xf numFmtId="0" fontId="42" fillId="32" borderId="22" xfId="0" applyFont="1" applyFill="1" applyBorder="1" applyAlignment="1" applyProtection="1">
      <alignment horizontal="center" vertical="center"/>
      <protection hidden="1"/>
    </xf>
    <xf numFmtId="0" fontId="42" fillId="29" borderId="22" xfId="0" applyFont="1" applyFill="1" applyBorder="1" applyAlignment="1" applyProtection="1">
      <alignment horizontal="center" vertical="center"/>
      <protection hidden="1"/>
    </xf>
    <xf numFmtId="0" fontId="42" fillId="24" borderId="23" xfId="0" applyFont="1" applyFill="1" applyBorder="1" applyAlignment="1">
      <alignment vertical="center" wrapText="1"/>
    </xf>
    <xf numFmtId="0" fontId="42" fillId="24" borderId="24" xfId="0" applyFont="1" applyFill="1" applyBorder="1" applyAlignment="1">
      <alignment horizontal="center" vertical="center" wrapText="1"/>
    </xf>
    <xf numFmtId="0" fontId="42" fillId="24" borderId="24" xfId="0" applyFont="1" applyFill="1" applyBorder="1" applyAlignment="1">
      <alignment vertical="center" wrapText="1"/>
    </xf>
    <xf numFmtId="0" fontId="42" fillId="0" borderId="24" xfId="0" applyFont="1" applyBorder="1" applyAlignment="1">
      <alignment vertical="center" wrapText="1"/>
    </xf>
    <xf numFmtId="0" fontId="46" fillId="26" borderId="24" xfId="0" applyFont="1" applyFill="1" applyBorder="1" applyAlignment="1" applyProtection="1">
      <alignment vertical="center"/>
      <protection hidden="1"/>
    </xf>
    <xf numFmtId="0" fontId="46" fillId="26" borderId="25" xfId="0" applyFont="1" applyFill="1" applyBorder="1" applyAlignment="1" applyProtection="1">
      <alignment vertical="center"/>
      <protection hidden="1"/>
    </xf>
    <xf numFmtId="0" fontId="45" fillId="24" borderId="24" xfId="0" applyFont="1" applyFill="1" applyBorder="1" applyAlignment="1">
      <alignment vertical="center"/>
    </xf>
    <xf numFmtId="0" fontId="45" fillId="24" borderId="25" xfId="0" applyFont="1" applyFill="1" applyBorder="1" applyAlignment="1">
      <alignment vertical="center"/>
    </xf>
    <xf numFmtId="0" fontId="42" fillId="24" borderId="26" xfId="0" applyFont="1" applyFill="1" applyBorder="1" applyAlignment="1" applyProtection="1">
      <alignment horizontal="center" vertical="center"/>
      <protection hidden="1"/>
    </xf>
    <xf numFmtId="0" fontId="42" fillId="24" borderId="26" xfId="0" applyFont="1" applyFill="1" applyBorder="1" applyAlignment="1" applyProtection="1">
      <alignment vertical="center"/>
      <protection hidden="1"/>
    </xf>
    <xf numFmtId="0" fontId="42" fillId="24" borderId="27" xfId="0" applyFont="1" applyFill="1" applyBorder="1" applyAlignment="1" applyProtection="1">
      <alignment vertical="center"/>
      <protection hidden="1"/>
    </xf>
    <xf numFmtId="0" fontId="42" fillId="24" borderId="23" xfId="0" applyFont="1" applyFill="1" applyBorder="1" applyAlignment="1" applyProtection="1">
      <alignment horizontal="center" vertical="center" wrapText="1"/>
      <protection hidden="1"/>
    </xf>
    <xf numFmtId="0" fontId="42" fillId="29" borderId="23" xfId="0" applyFont="1" applyFill="1" applyBorder="1" applyAlignment="1">
      <alignment vertical="center" wrapText="1"/>
    </xf>
    <xf numFmtId="0" fontId="43" fillId="26" borderId="24" xfId="0" applyFont="1" applyFill="1" applyBorder="1" applyAlignment="1">
      <alignment vertical="center" wrapText="1"/>
    </xf>
    <xf numFmtId="0" fontId="43" fillId="26" borderId="25" xfId="0" applyFont="1" applyFill="1" applyBorder="1" applyAlignment="1">
      <alignment vertical="center" wrapText="1"/>
    </xf>
    <xf numFmtId="0" fontId="45" fillId="24" borderId="24" xfId="0" applyFont="1" applyFill="1" applyBorder="1" applyAlignment="1">
      <alignment vertical="center" wrapText="1"/>
    </xf>
    <xf numFmtId="0" fontId="45" fillId="24" borderId="25" xfId="0" applyFont="1" applyFill="1" applyBorder="1" applyAlignment="1">
      <alignment vertical="center" wrapText="1"/>
    </xf>
    <xf numFmtId="0" fontId="43" fillId="24" borderId="22" xfId="0" applyFont="1" applyFill="1" applyBorder="1" applyAlignment="1" applyProtection="1">
      <alignment horizontal="center" vertical="center"/>
      <protection hidden="1"/>
    </xf>
    <xf numFmtId="0" fontId="42" fillId="29" borderId="23" xfId="0" applyFont="1" applyFill="1" applyBorder="1" applyAlignment="1">
      <alignment horizontal="center" vertical="center" wrapText="1"/>
    </xf>
    <xf numFmtId="166" fontId="42" fillId="24" borderId="0" xfId="33" applyFont="1" applyFill="1" applyAlignment="1">
      <alignment horizontal="center" vertical="center"/>
    </xf>
    <xf numFmtId="166" fontId="42" fillId="24" borderId="0" xfId="33" applyFont="1" applyFill="1" applyAlignment="1">
      <alignment vertical="center"/>
    </xf>
    <xf numFmtId="166" fontId="42" fillId="0" borderId="0" xfId="33" applyFont="1" applyFill="1" applyAlignment="1">
      <alignment vertical="center"/>
    </xf>
    <xf numFmtId="0" fontId="43" fillId="30" borderId="0" xfId="0" applyFont="1" applyFill="1" applyAlignment="1">
      <alignment horizontal="right" vertical="center" wrapText="1"/>
    </xf>
    <xf numFmtId="166" fontId="42" fillId="32" borderId="22" xfId="33" applyFont="1" applyFill="1" applyBorder="1" applyAlignment="1">
      <alignment vertical="center"/>
    </xf>
    <xf numFmtId="166" fontId="42" fillId="30" borderId="0" xfId="33" applyFont="1" applyFill="1" applyBorder="1" applyAlignment="1">
      <alignment vertical="center"/>
    </xf>
    <xf numFmtId="0" fontId="42" fillId="30" borderId="0" xfId="0" applyFont="1" applyFill="1" applyAlignment="1">
      <alignment vertical="center"/>
    </xf>
    <xf numFmtId="0" fontId="42" fillId="30" borderId="0" xfId="0" applyFont="1" applyFill="1" applyAlignment="1">
      <alignment horizontal="center" vertical="center" wrapText="1"/>
    </xf>
    <xf numFmtId="0" fontId="62" fillId="0" borderId="28" xfId="0" applyFont="1" applyBorder="1" applyAlignment="1">
      <alignment vertical="center"/>
    </xf>
    <xf numFmtId="0" fontId="44" fillId="24" borderId="0" xfId="0" applyFont="1" applyFill="1"/>
    <xf numFmtId="0" fontId="44" fillId="0" borderId="0" xfId="0" applyFont="1"/>
    <xf numFmtId="0" fontId="46" fillId="24" borderId="0" xfId="0" applyFont="1" applyFill="1" applyAlignment="1" applyProtection="1">
      <alignment horizontal="right" vertical="center"/>
      <protection hidden="1"/>
    </xf>
    <xf numFmtId="0" fontId="46" fillId="0" borderId="0" xfId="0" applyFont="1" applyAlignment="1" applyProtection="1">
      <alignment horizontal="right" vertical="center"/>
      <protection hidden="1"/>
    </xf>
    <xf numFmtId="0" fontId="48" fillId="24" borderId="0" xfId="0" applyFont="1" applyFill="1" applyAlignment="1" applyProtection="1">
      <alignment vertical="center"/>
      <protection hidden="1"/>
    </xf>
    <xf numFmtId="4" fontId="49" fillId="24" borderId="29" xfId="0" applyNumberFormat="1" applyFont="1" applyFill="1" applyBorder="1" applyAlignment="1" applyProtection="1">
      <alignment horizontal="center" vertical="center" wrapText="1"/>
      <protection hidden="1"/>
    </xf>
    <xf numFmtId="4" fontId="48" fillId="28" borderId="30" xfId="0" applyNumberFormat="1" applyFont="1" applyFill="1" applyBorder="1" applyAlignment="1" applyProtection="1">
      <alignment horizontal="center" vertical="center"/>
      <protection locked="0"/>
    </xf>
    <xf numFmtId="0" fontId="46" fillId="24" borderId="31" xfId="0" applyFont="1" applyFill="1" applyBorder="1" applyAlignment="1" applyProtection="1">
      <alignment horizontal="center" vertical="center"/>
      <protection hidden="1"/>
    </xf>
    <xf numFmtId="0" fontId="46" fillId="24" borderId="32" xfId="0" applyFont="1" applyFill="1" applyBorder="1" applyAlignment="1" applyProtection="1">
      <alignment horizontal="center" vertical="center"/>
      <protection hidden="1"/>
    </xf>
    <xf numFmtId="0" fontId="46" fillId="24" borderId="33" xfId="0" applyFont="1" applyFill="1" applyBorder="1" applyAlignment="1" applyProtection="1">
      <alignment horizontal="center" vertical="center"/>
      <protection hidden="1"/>
    </xf>
    <xf numFmtId="0" fontId="46" fillId="28" borderId="34" xfId="0" applyFont="1" applyFill="1" applyBorder="1" applyAlignment="1" applyProtection="1">
      <alignment horizontal="center" vertical="center"/>
      <protection hidden="1"/>
    </xf>
    <xf numFmtId="0" fontId="46" fillId="28" borderId="32" xfId="0" applyFont="1" applyFill="1" applyBorder="1" applyAlignment="1" applyProtection="1">
      <alignment horizontal="center" vertical="center"/>
      <protection hidden="1"/>
    </xf>
    <xf numFmtId="4" fontId="46" fillId="28" borderId="33" xfId="0" applyNumberFormat="1" applyFont="1" applyFill="1" applyBorder="1" applyAlignment="1" applyProtection="1">
      <alignment horizontal="center" vertical="center"/>
      <protection hidden="1"/>
    </xf>
    <xf numFmtId="0" fontId="50" fillId="24" borderId="0" xfId="0" applyFont="1" applyFill="1" applyAlignment="1" applyProtection="1">
      <alignment horizontal="left" vertical="center"/>
      <protection hidden="1"/>
    </xf>
    <xf numFmtId="0" fontId="46" fillId="24" borderId="0" xfId="0" applyFont="1" applyFill="1" applyAlignment="1" applyProtection="1">
      <alignment horizontal="center" vertical="center"/>
      <protection hidden="1"/>
    </xf>
    <xf numFmtId="4" fontId="46" fillId="24" borderId="0" xfId="0" applyNumberFormat="1" applyFont="1" applyFill="1" applyAlignment="1" applyProtection="1">
      <alignment horizontal="center" vertical="center"/>
      <protection hidden="1"/>
    </xf>
    <xf numFmtId="0" fontId="46" fillId="24" borderId="0" xfId="0" applyFont="1" applyFill="1" applyAlignment="1" applyProtection="1">
      <alignment horizontal="left" vertical="center"/>
      <protection hidden="1"/>
    </xf>
    <xf numFmtId="0" fontId="46" fillId="24" borderId="0" xfId="0" applyFont="1" applyFill="1" applyAlignment="1" applyProtection="1">
      <alignment horizontal="center" vertical="top" wrapText="1"/>
      <protection locked="0"/>
    </xf>
    <xf numFmtId="0" fontId="46" fillId="24" borderId="0" xfId="0" applyFont="1" applyFill="1" applyAlignment="1" applyProtection="1">
      <alignment horizontal="center" vertical="center" wrapText="1"/>
      <protection locked="0"/>
    </xf>
    <xf numFmtId="4" fontId="46" fillId="24" borderId="0" xfId="0" applyNumberFormat="1" applyFont="1" applyFill="1" applyAlignment="1" applyProtection="1">
      <alignment horizontal="right" vertical="center"/>
      <protection hidden="1"/>
    </xf>
    <xf numFmtId="0" fontId="46" fillId="24" borderId="20" xfId="0" applyFont="1" applyFill="1" applyBorder="1" applyAlignment="1" applyProtection="1">
      <alignment horizontal="right" vertical="center"/>
      <protection hidden="1"/>
    </xf>
    <xf numFmtId="0" fontId="46" fillId="0" borderId="20" xfId="0" applyFont="1" applyBorder="1" applyAlignment="1" applyProtection="1">
      <alignment horizontal="right" vertical="center"/>
      <protection hidden="1"/>
    </xf>
    <xf numFmtId="4" fontId="46" fillId="24" borderId="20" xfId="0" applyNumberFormat="1" applyFont="1" applyFill="1" applyBorder="1" applyAlignment="1" applyProtection="1">
      <alignment horizontal="right" vertical="center"/>
      <protection hidden="1"/>
    </xf>
    <xf numFmtId="0" fontId="45" fillId="24" borderId="0" xfId="0" applyFont="1" applyFill="1"/>
    <xf numFmtId="0" fontId="45" fillId="0" borderId="0" xfId="0" applyFont="1"/>
    <xf numFmtId="0" fontId="49" fillId="24" borderId="19" xfId="0" applyFont="1" applyFill="1" applyBorder="1" applyAlignment="1" applyProtection="1">
      <alignment horizontal="center" vertical="center" wrapText="1"/>
      <protection hidden="1"/>
    </xf>
    <xf numFmtId="0" fontId="49" fillId="24" borderId="35" xfId="0" applyFont="1" applyFill="1" applyBorder="1" applyAlignment="1" applyProtection="1">
      <alignment horizontal="center" vertical="center" wrapText="1"/>
      <protection hidden="1"/>
    </xf>
    <xf numFmtId="0" fontId="49" fillId="24" borderId="31" xfId="0" applyFont="1" applyFill="1" applyBorder="1" applyAlignment="1" applyProtection="1">
      <alignment horizontal="center" vertical="center"/>
      <protection hidden="1"/>
    </xf>
    <xf numFmtId="0" fontId="49" fillId="24" borderId="36" xfId="0" applyFont="1" applyFill="1" applyBorder="1" applyAlignment="1" applyProtection="1">
      <alignment horizontal="center" vertical="center" wrapText="1"/>
      <protection hidden="1"/>
    </xf>
    <xf numFmtId="0" fontId="49" fillId="24" borderId="37" xfId="0" applyFont="1" applyFill="1" applyBorder="1" applyAlignment="1" applyProtection="1">
      <alignment horizontal="center" vertical="center" wrapText="1"/>
      <protection hidden="1"/>
    </xf>
    <xf numFmtId="0" fontId="48" fillId="24" borderId="38" xfId="0" applyFont="1" applyFill="1" applyBorder="1" applyAlignment="1" applyProtection="1">
      <alignment horizontal="left" vertical="top" wrapText="1"/>
      <protection locked="0"/>
    </xf>
    <xf numFmtId="0" fontId="51" fillId="24" borderId="22" xfId="0" applyFont="1" applyFill="1" applyBorder="1"/>
    <xf numFmtId="0" fontId="51" fillId="0" borderId="22" xfId="0" applyFont="1" applyBorder="1"/>
    <xf numFmtId="4" fontId="48" fillId="24" borderId="39" xfId="0" applyNumberFormat="1" applyFont="1" applyFill="1" applyBorder="1" applyAlignment="1" applyProtection="1">
      <alignment horizontal="right" vertical="top"/>
      <protection locked="0"/>
    </xf>
    <xf numFmtId="0" fontId="48" fillId="24" borderId="22" xfId="0" applyFont="1" applyFill="1" applyBorder="1" applyAlignment="1" applyProtection="1">
      <alignment horizontal="left" vertical="top" wrapText="1"/>
      <protection locked="0"/>
    </xf>
    <xf numFmtId="0" fontId="48" fillId="0" borderId="22" xfId="0" applyFont="1" applyBorder="1" applyAlignment="1" applyProtection="1">
      <alignment horizontal="left" vertical="top" wrapText="1"/>
      <protection locked="0"/>
    </xf>
    <xf numFmtId="4" fontId="48" fillId="24" borderId="37" xfId="0" applyNumberFormat="1" applyFont="1" applyFill="1" applyBorder="1" applyAlignment="1" applyProtection="1">
      <alignment horizontal="right" vertical="top"/>
      <protection locked="0"/>
    </xf>
    <xf numFmtId="0" fontId="52" fillId="24" borderId="22" xfId="0" applyFont="1" applyFill="1" applyBorder="1"/>
    <xf numFmtId="0" fontId="46" fillId="24" borderId="18" xfId="0" applyFont="1" applyFill="1" applyBorder="1" applyAlignment="1" applyProtection="1">
      <alignment horizontal="center" vertical="center"/>
      <protection hidden="1"/>
    </xf>
    <xf numFmtId="0" fontId="46" fillId="24" borderId="22" xfId="0" applyFont="1" applyFill="1" applyBorder="1" applyAlignment="1" applyProtection="1">
      <alignment horizontal="center" vertical="center"/>
      <protection hidden="1"/>
    </xf>
    <xf numFmtId="4" fontId="46" fillId="24" borderId="18" xfId="0" applyNumberFormat="1" applyFont="1" applyFill="1" applyBorder="1" applyAlignment="1" applyProtection="1">
      <alignment horizontal="right" vertical="center"/>
      <protection hidden="1"/>
    </xf>
    <xf numFmtId="0" fontId="44" fillId="24" borderId="11" xfId="0" applyFont="1" applyFill="1" applyBorder="1"/>
    <xf numFmtId="0" fontId="44" fillId="0" borderId="11" xfId="0" applyFont="1" applyBorder="1"/>
    <xf numFmtId="0" fontId="51" fillId="24" borderId="26" xfId="0" applyFont="1" applyFill="1" applyBorder="1"/>
    <xf numFmtId="0" fontId="51" fillId="0" borderId="26" xfId="0" applyFont="1" applyBorder="1"/>
    <xf numFmtId="0" fontId="49" fillId="27" borderId="19"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49" fillId="27" borderId="40" xfId="0" applyFont="1" applyFill="1" applyBorder="1" applyAlignment="1" applyProtection="1">
      <alignment horizontal="center" vertical="center"/>
      <protection hidden="1"/>
    </xf>
    <xf numFmtId="0" fontId="49" fillId="33" borderId="36" xfId="0" applyFont="1" applyFill="1" applyBorder="1" applyAlignment="1" applyProtection="1">
      <alignment horizontal="center" vertical="center" wrapText="1"/>
      <protection hidden="1"/>
    </xf>
    <xf numFmtId="0" fontId="49" fillId="0" borderId="36" xfId="0" applyFont="1" applyBorder="1" applyAlignment="1" applyProtection="1">
      <alignment horizontal="center" vertical="center" wrapText="1"/>
      <protection hidden="1"/>
    </xf>
    <xf numFmtId="0" fontId="49" fillId="33" borderId="41" xfId="0" applyFont="1" applyFill="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0" fontId="46" fillId="24" borderId="22" xfId="0" applyFont="1" applyFill="1" applyBorder="1"/>
    <xf numFmtId="0" fontId="46" fillId="0" borderId="22" xfId="0" applyFont="1" applyBorder="1"/>
    <xf numFmtId="4" fontId="44" fillId="24" borderId="22" xfId="0" applyNumberFormat="1" applyFont="1" applyFill="1" applyBorder="1"/>
    <xf numFmtId="0" fontId="46" fillId="24" borderId="22" xfId="0" applyFont="1" applyFill="1" applyBorder="1" applyAlignment="1">
      <alignment horizontal="right"/>
    </xf>
    <xf numFmtId="0" fontId="46" fillId="0" borderId="22" xfId="0" applyFont="1" applyBorder="1" applyAlignment="1">
      <alignment horizontal="right"/>
    </xf>
    <xf numFmtId="0" fontId="44" fillId="30" borderId="0" xfId="0" applyFont="1" applyFill="1"/>
    <xf numFmtId="0" fontId="19" fillId="30" borderId="0" xfId="0" applyFont="1" applyFill="1"/>
    <xf numFmtId="170" fontId="44" fillId="30" borderId="0" xfId="0" applyNumberFormat="1" applyFont="1" applyFill="1"/>
    <xf numFmtId="0" fontId="45" fillId="30" borderId="0" xfId="0" applyFont="1" applyFill="1" applyAlignment="1">
      <alignment horizontal="center"/>
    </xf>
    <xf numFmtId="0" fontId="45" fillId="30" borderId="0" xfId="0" applyFont="1" applyFill="1"/>
    <xf numFmtId="10" fontId="44" fillId="30" borderId="0" xfId="38" applyNumberFormat="1" applyFont="1" applyFill="1" applyBorder="1" applyAlignment="1">
      <alignment horizontal="center"/>
    </xf>
    <xf numFmtId="10" fontId="44" fillId="30" borderId="0" xfId="38" applyNumberFormat="1" applyFont="1" applyFill="1" applyBorder="1" applyAlignment="1"/>
    <xf numFmtId="171" fontId="44" fillId="30" borderId="0" xfId="0" applyNumberFormat="1" applyFont="1" applyFill="1" applyAlignment="1">
      <alignment horizontal="center"/>
    </xf>
    <xf numFmtId="170" fontId="44" fillId="30" borderId="0" xfId="0" applyNumberFormat="1" applyFont="1" applyFill="1" applyAlignment="1">
      <alignment horizontal="center"/>
    </xf>
    <xf numFmtId="171" fontId="44" fillId="30" borderId="0" xfId="0" applyNumberFormat="1" applyFont="1" applyFill="1"/>
    <xf numFmtId="172" fontId="44" fillId="28" borderId="37" xfId="38" applyNumberFormat="1" applyFont="1" applyFill="1" applyBorder="1" applyAlignment="1">
      <alignment horizontal="center" vertical="center"/>
    </xf>
    <xf numFmtId="172" fontId="44" fillId="28" borderId="42" xfId="38" applyNumberFormat="1" applyFont="1" applyFill="1" applyBorder="1" applyAlignment="1">
      <alignment horizontal="center" vertical="center"/>
    </xf>
    <xf numFmtId="0" fontId="47" fillId="29" borderId="22" xfId="0" applyFont="1" applyFill="1" applyBorder="1" applyAlignment="1" applyProtection="1">
      <alignment horizontal="left" vertical="center" wrapText="1"/>
      <protection locked="0"/>
    </xf>
    <xf numFmtId="0" fontId="48" fillId="29" borderId="43" xfId="0" applyFont="1" applyFill="1" applyBorder="1" applyAlignment="1" applyProtection="1">
      <alignment horizontal="center" vertical="center" wrapText="1"/>
      <protection locked="0"/>
    </xf>
    <xf numFmtId="0" fontId="48" fillId="29" borderId="26" xfId="0" applyFont="1" applyFill="1" applyBorder="1" applyAlignment="1" applyProtection="1">
      <alignment horizontal="center" vertical="center" wrapText="1"/>
      <protection locked="0"/>
    </xf>
    <xf numFmtId="0" fontId="48" fillId="29" borderId="25" xfId="0" applyFont="1" applyFill="1" applyBorder="1" applyAlignment="1" applyProtection="1">
      <alignment horizontal="center" vertical="center" wrapText="1"/>
      <protection locked="0"/>
    </xf>
    <xf numFmtId="0" fontId="48" fillId="29" borderId="22" xfId="0" applyFont="1" applyFill="1" applyBorder="1" applyAlignment="1" applyProtection="1">
      <alignment horizontal="center" vertical="center" wrapText="1"/>
      <protection locked="0"/>
    </xf>
    <xf numFmtId="0" fontId="48" fillId="29" borderId="45" xfId="0" applyFont="1" applyFill="1" applyBorder="1" applyAlignment="1" applyProtection="1">
      <alignment horizontal="center" vertical="center" wrapText="1"/>
      <protection locked="0"/>
    </xf>
    <xf numFmtId="0" fontId="27" fillId="24" borderId="0" xfId="0" applyFont="1" applyFill="1" applyAlignment="1">
      <alignment horizontal="center" vertical="center"/>
    </xf>
    <xf numFmtId="0" fontId="27" fillId="0" borderId="0" xfId="0" applyFont="1" applyAlignment="1">
      <alignment horizontal="center" vertical="center"/>
    </xf>
    <xf numFmtId="0" fontId="36" fillId="24" borderId="0" xfId="0" applyFont="1" applyFill="1"/>
    <xf numFmtId="0" fontId="53" fillId="24" borderId="0" xfId="36" applyFont="1" applyFill="1" applyProtection="1">
      <protection hidden="1"/>
    </xf>
    <xf numFmtId="167" fontId="53" fillId="30" borderId="0" xfId="33" applyNumberFormat="1" applyFont="1" applyFill="1" applyBorder="1" applyAlignment="1" applyProtection="1">
      <protection hidden="1"/>
    </xf>
    <xf numFmtId="0" fontId="45" fillId="24" borderId="0" xfId="36" applyFont="1" applyFill="1" applyProtection="1">
      <protection hidden="1"/>
    </xf>
    <xf numFmtId="0" fontId="44" fillId="24" borderId="0" xfId="36" applyFont="1" applyFill="1"/>
    <xf numFmtId="14" fontId="53" fillId="24" borderId="0" xfId="36" applyNumberFormat="1" applyFont="1" applyFill="1" applyProtection="1">
      <protection hidden="1"/>
    </xf>
    <xf numFmtId="0" fontId="44" fillId="24" borderId="0" xfId="36" applyFont="1" applyFill="1" applyProtection="1">
      <protection hidden="1"/>
    </xf>
    <xf numFmtId="167" fontId="44" fillId="30" borderId="0" xfId="33" applyNumberFormat="1" applyFont="1" applyFill="1" applyProtection="1">
      <protection hidden="1"/>
    </xf>
    <xf numFmtId="0" fontId="45" fillId="27" borderId="22" xfId="36" applyFont="1" applyFill="1" applyBorder="1" applyAlignment="1" applyProtection="1">
      <alignment horizontal="center" vertical="center" wrapText="1"/>
      <protection hidden="1"/>
    </xf>
    <xf numFmtId="0" fontId="42" fillId="24" borderId="0" xfId="0" applyFont="1" applyFill="1" applyAlignment="1">
      <alignment vertical="center" wrapText="1"/>
    </xf>
    <xf numFmtId="167" fontId="42" fillId="0" borderId="0" xfId="33" applyNumberFormat="1" applyFont="1" applyFill="1" applyAlignment="1">
      <alignment vertical="center" wrapText="1"/>
    </xf>
    <xf numFmtId="0" fontId="44" fillId="24" borderId="22" xfId="36" quotePrefix="1" applyFont="1" applyFill="1" applyBorder="1" applyAlignment="1" applyProtection="1">
      <alignment horizontal="center" vertical="center" wrapText="1"/>
      <protection hidden="1"/>
    </xf>
    <xf numFmtId="0" fontId="44" fillId="0" borderId="22" xfId="36" applyFont="1" applyBorder="1" applyAlignment="1" applyProtection="1">
      <alignment horizontal="center" vertical="center"/>
      <protection hidden="1"/>
    </xf>
    <xf numFmtId="167" fontId="44" fillId="0" borderId="22" xfId="33" applyNumberFormat="1" applyFont="1" applyFill="1" applyBorder="1" applyAlignment="1" applyProtection="1">
      <alignment horizontal="center" vertical="center"/>
      <protection hidden="1"/>
    </xf>
    <xf numFmtId="0" fontId="45" fillId="0" borderId="22" xfId="36" applyFont="1" applyBorder="1" applyAlignment="1" applyProtection="1">
      <alignment horizontal="left" vertical="center"/>
      <protection hidden="1"/>
    </xf>
    <xf numFmtId="0" fontId="50" fillId="0" borderId="0" xfId="36" applyFont="1" applyProtection="1">
      <protection hidden="1"/>
    </xf>
    <xf numFmtId="0" fontId="44" fillId="0" borderId="0" xfId="36" applyFont="1" applyProtection="1">
      <protection hidden="1"/>
    </xf>
    <xf numFmtId="167" fontId="44" fillId="0" borderId="0" xfId="33" applyNumberFormat="1" applyFont="1" applyFill="1" applyProtection="1">
      <protection hidden="1"/>
    </xf>
    <xf numFmtId="167" fontId="36" fillId="0" borderId="0" xfId="33" applyNumberFormat="1" applyFont="1" applyFill="1"/>
    <xf numFmtId="0" fontId="36" fillId="30" borderId="35" xfId="0" applyFont="1" applyFill="1" applyBorder="1" applyAlignment="1" applyProtection="1">
      <alignment vertical="center"/>
      <protection hidden="1"/>
    </xf>
    <xf numFmtId="0" fontId="36" fillId="30" borderId="20" xfId="0" applyFont="1" applyFill="1" applyBorder="1" applyAlignment="1" applyProtection="1">
      <alignment vertical="center"/>
      <protection hidden="1"/>
    </xf>
    <xf numFmtId="14" fontId="36" fillId="30" borderId="19" xfId="0" applyNumberFormat="1" applyFont="1" applyFill="1" applyBorder="1" applyAlignment="1" applyProtection="1">
      <alignment horizontal="center" vertical="center"/>
      <protection hidden="1"/>
    </xf>
    <xf numFmtId="14" fontId="36" fillId="30" borderId="20" xfId="0" applyNumberFormat="1" applyFont="1" applyFill="1" applyBorder="1" applyAlignment="1" applyProtection="1">
      <alignment horizontal="center" vertical="center"/>
      <protection hidden="1"/>
    </xf>
    <xf numFmtId="14" fontId="36" fillId="30" borderId="21" xfId="0" applyNumberFormat="1" applyFont="1" applyFill="1" applyBorder="1" applyAlignment="1" applyProtection="1">
      <alignment horizontal="center" vertical="center"/>
      <protection hidden="1"/>
    </xf>
    <xf numFmtId="0" fontId="36" fillId="30" borderId="20" xfId="0" applyFont="1" applyFill="1" applyBorder="1" applyProtection="1">
      <protection hidden="1"/>
    </xf>
    <xf numFmtId="0" fontId="50" fillId="30" borderId="19" xfId="0" applyFont="1" applyFill="1" applyBorder="1" applyProtection="1">
      <protection hidden="1"/>
    </xf>
    <xf numFmtId="0" fontId="50" fillId="30" borderId="21" xfId="0" applyFont="1" applyFill="1" applyBorder="1" applyProtection="1">
      <protection hidden="1"/>
    </xf>
    <xf numFmtId="0" fontId="36" fillId="30" borderId="36" xfId="0" applyFont="1" applyFill="1" applyBorder="1" applyAlignment="1" applyProtection="1">
      <alignment vertical="center"/>
      <protection hidden="1"/>
    </xf>
    <xf numFmtId="0" fontId="36" fillId="30" borderId="0" xfId="0" applyFont="1" applyFill="1" applyAlignment="1" applyProtection="1">
      <alignment vertical="center"/>
      <protection hidden="1"/>
    </xf>
    <xf numFmtId="14" fontId="36" fillId="30" borderId="13" xfId="0" applyNumberFormat="1" applyFont="1" applyFill="1" applyBorder="1" applyAlignment="1" applyProtection="1">
      <alignment horizontal="center" vertical="center"/>
      <protection hidden="1"/>
    </xf>
    <xf numFmtId="14" fontId="36" fillId="30" borderId="0" xfId="0" applyNumberFormat="1" applyFont="1" applyFill="1" applyAlignment="1" applyProtection="1">
      <alignment horizontal="center" vertical="center"/>
      <protection hidden="1"/>
    </xf>
    <xf numFmtId="14" fontId="36" fillId="30" borderId="14" xfId="0" applyNumberFormat="1" applyFont="1" applyFill="1" applyBorder="1" applyAlignment="1" applyProtection="1">
      <alignment horizontal="center" vertical="center"/>
      <protection hidden="1"/>
    </xf>
    <xf numFmtId="0" fontId="36" fillId="30" borderId="0" xfId="0" applyFont="1" applyFill="1" applyProtection="1">
      <protection hidden="1"/>
    </xf>
    <xf numFmtId="0" fontId="50" fillId="30" borderId="13" xfId="0" applyFont="1" applyFill="1" applyBorder="1" applyAlignment="1" applyProtection="1">
      <alignment horizontal="center"/>
      <protection hidden="1"/>
    </xf>
    <xf numFmtId="0" fontId="55" fillId="30" borderId="46" xfId="44" applyFont="1" applyFill="1" applyBorder="1" applyProtection="1">
      <protection hidden="1"/>
    </xf>
    <xf numFmtId="0" fontId="36" fillId="30" borderId="42" xfId="0" applyFont="1" applyFill="1" applyBorder="1" applyAlignment="1" applyProtection="1">
      <alignment horizontal="center" vertical="center"/>
      <protection hidden="1"/>
    </xf>
    <xf numFmtId="0" fontId="36" fillId="30" borderId="41" xfId="0" applyFont="1" applyFill="1" applyBorder="1" applyAlignment="1" applyProtection="1">
      <alignment vertical="center"/>
      <protection hidden="1"/>
    </xf>
    <xf numFmtId="0" fontId="36" fillId="30" borderId="11" xfId="0" applyFont="1" applyFill="1" applyBorder="1" applyAlignment="1" applyProtection="1">
      <alignment vertical="center"/>
      <protection hidden="1"/>
    </xf>
    <xf numFmtId="14" fontId="36" fillId="30" borderId="10" xfId="0" applyNumberFormat="1" applyFont="1" applyFill="1" applyBorder="1" applyAlignment="1" applyProtection="1">
      <alignment horizontal="center" vertical="center"/>
      <protection hidden="1"/>
    </xf>
    <xf numFmtId="14" fontId="36" fillId="30" borderId="11" xfId="0" applyNumberFormat="1" applyFont="1" applyFill="1" applyBorder="1" applyAlignment="1" applyProtection="1">
      <alignment horizontal="center" vertical="center"/>
      <protection hidden="1"/>
    </xf>
    <xf numFmtId="14" fontId="36" fillId="30" borderId="12" xfId="0" applyNumberFormat="1" applyFont="1" applyFill="1" applyBorder="1" applyAlignment="1" applyProtection="1">
      <alignment horizontal="center" vertical="center"/>
      <protection hidden="1"/>
    </xf>
    <xf numFmtId="0" fontId="36" fillId="30" borderId="11" xfId="0" applyFont="1" applyFill="1" applyBorder="1" applyProtection="1">
      <protection hidden="1"/>
    </xf>
    <xf numFmtId="0" fontId="50" fillId="30" borderId="10" xfId="0" applyFont="1" applyFill="1" applyBorder="1" applyProtection="1">
      <protection hidden="1"/>
    </xf>
    <xf numFmtId="0" fontId="55" fillId="30" borderId="12" xfId="44" applyFont="1" applyFill="1" applyBorder="1" applyProtection="1">
      <protection hidden="1"/>
    </xf>
    <xf numFmtId="0" fontId="55" fillId="30" borderId="47" xfId="44" applyFont="1" applyFill="1" applyBorder="1" applyProtection="1">
      <protection hidden="1"/>
    </xf>
    <xf numFmtId="0" fontId="62" fillId="0" borderId="36" xfId="0" applyFont="1" applyBorder="1"/>
    <xf numFmtId="0" fontId="36" fillId="30" borderId="36" xfId="0" applyFont="1" applyFill="1" applyBorder="1" applyAlignment="1" applyProtection="1">
      <alignment horizontal="center" vertical="center"/>
      <protection hidden="1"/>
    </xf>
    <xf numFmtId="0" fontId="50" fillId="30" borderId="13" xfId="0" quotePrefix="1" applyFont="1" applyFill="1" applyBorder="1" applyAlignment="1" applyProtection="1">
      <alignment horizontal="center" vertical="top" wrapText="1"/>
      <protection hidden="1"/>
    </xf>
    <xf numFmtId="0" fontId="55" fillId="30" borderId="46" xfId="44" applyFont="1" applyFill="1" applyBorder="1" applyAlignment="1" applyProtection="1">
      <alignment vertical="top" wrapText="1"/>
      <protection locked="0"/>
    </xf>
    <xf numFmtId="0" fontId="50" fillId="30" borderId="19" xfId="0" applyFont="1" applyFill="1" applyBorder="1" applyAlignment="1" applyProtection="1">
      <alignment horizontal="center"/>
      <protection hidden="1"/>
    </xf>
    <xf numFmtId="0" fontId="36" fillId="30" borderId="13" xfId="0" applyFont="1" applyFill="1" applyBorder="1"/>
    <xf numFmtId="0" fontId="36" fillId="30" borderId="0" xfId="0" applyFont="1" applyFill="1"/>
    <xf numFmtId="0" fontId="36" fillId="30" borderId="14" xfId="0" applyFont="1" applyFill="1" applyBorder="1"/>
    <xf numFmtId="0" fontId="36" fillId="30" borderId="14" xfId="0" applyFont="1" applyFill="1" applyBorder="1" applyAlignment="1">
      <alignment horizontal="center" vertical="center"/>
    </xf>
    <xf numFmtId="0" fontId="48" fillId="30" borderId="13" xfId="0" applyFont="1" applyFill="1" applyBorder="1" applyAlignment="1">
      <alignment vertical="center"/>
    </xf>
    <xf numFmtId="0" fontId="48" fillId="30" borderId="0" xfId="0" applyFont="1" applyFill="1" applyAlignment="1">
      <alignment vertical="center"/>
    </xf>
    <xf numFmtId="0" fontId="48" fillId="30" borderId="0" xfId="0" applyFont="1" applyFill="1" applyAlignment="1">
      <alignment horizontal="left" vertical="center"/>
    </xf>
    <xf numFmtId="17" fontId="48" fillId="30" borderId="0" xfId="0" applyNumberFormat="1" applyFont="1" applyFill="1" applyAlignment="1">
      <alignment horizontal="center" vertical="center"/>
    </xf>
    <xf numFmtId="0" fontId="48" fillId="30" borderId="0" xfId="0" applyFont="1" applyFill="1" applyAlignment="1">
      <alignment horizontal="center" vertical="center"/>
    </xf>
    <xf numFmtId="17" fontId="48" fillId="30" borderId="14" xfId="0" applyNumberFormat="1" applyFont="1" applyFill="1" applyBorder="1" applyAlignment="1">
      <alignment horizontal="center" vertical="center"/>
    </xf>
    <xf numFmtId="0" fontId="48" fillId="30" borderId="14" xfId="0" applyFont="1" applyFill="1" applyBorder="1" applyAlignment="1">
      <alignment vertical="center"/>
    </xf>
    <xf numFmtId="0" fontId="62" fillId="30" borderId="10" xfId="0" applyFont="1" applyFill="1" applyBorder="1" applyAlignment="1">
      <alignment vertical="center"/>
    </xf>
    <xf numFmtId="0" fontId="62" fillId="30" borderId="11" xfId="0" applyFont="1" applyFill="1" applyBorder="1" applyAlignment="1">
      <alignment vertical="center"/>
    </xf>
    <xf numFmtId="43" fontId="62" fillId="30" borderId="11" xfId="0" applyNumberFormat="1" applyFont="1" applyFill="1" applyBorder="1" applyAlignment="1">
      <alignment vertical="center"/>
    </xf>
    <xf numFmtId="0" fontId="62" fillId="30" borderId="12" xfId="0" applyFont="1" applyFill="1" applyBorder="1" applyAlignment="1">
      <alignment vertical="center"/>
    </xf>
    <xf numFmtId="0" fontId="48" fillId="0" borderId="0" xfId="0" applyFont="1" applyAlignment="1">
      <alignment vertical="center"/>
    </xf>
    <xf numFmtId="0" fontId="48" fillId="0" borderId="0" xfId="0" applyFont="1" applyAlignment="1">
      <alignment horizontal="center" vertical="center"/>
    </xf>
    <xf numFmtId="165" fontId="48" fillId="0" borderId="0" xfId="0" applyNumberFormat="1" applyFont="1" applyAlignment="1">
      <alignment vertical="center"/>
    </xf>
    <xf numFmtId="166" fontId="48" fillId="0" borderId="0" xfId="0" applyNumberFormat="1" applyFont="1" applyAlignment="1">
      <alignment vertical="center"/>
    </xf>
    <xf numFmtId="0" fontId="56" fillId="30" borderId="14" xfId="23" applyFont="1" applyFill="1" applyBorder="1" applyAlignment="1">
      <alignment horizontal="center" vertical="center"/>
    </xf>
    <xf numFmtId="0" fontId="54" fillId="30" borderId="13" xfId="44" applyFont="1" applyFill="1" applyBorder="1"/>
    <xf numFmtId="0" fontId="57" fillId="30" borderId="0" xfId="44" applyFont="1" applyFill="1" applyBorder="1"/>
    <xf numFmtId="0" fontId="57" fillId="30" borderId="14" xfId="44" applyFont="1" applyFill="1" applyBorder="1"/>
    <xf numFmtId="0" fontId="54" fillId="30" borderId="48" xfId="44" applyFont="1" applyFill="1" applyBorder="1" applyAlignment="1">
      <alignment vertical="center"/>
    </xf>
    <xf numFmtId="0" fontId="62" fillId="30" borderId="0" xfId="0" applyFont="1" applyFill="1" applyAlignment="1">
      <alignment vertical="center"/>
    </xf>
    <xf numFmtId="0" fontId="62" fillId="30" borderId="14" xfId="0" applyFont="1" applyFill="1" applyBorder="1" applyAlignment="1">
      <alignment vertical="center"/>
    </xf>
    <xf numFmtId="0" fontId="46" fillId="30" borderId="13" xfId="0" applyFont="1" applyFill="1" applyBorder="1" applyAlignment="1">
      <alignment horizontal="center" vertical="center"/>
    </xf>
    <xf numFmtId="0" fontId="62" fillId="30" borderId="13" xfId="0" applyFont="1" applyFill="1" applyBorder="1"/>
    <xf numFmtId="0" fontId="62" fillId="30" borderId="0" xfId="0" applyFont="1" applyFill="1"/>
    <xf numFmtId="0" fontId="62" fillId="30" borderId="14" xfId="0" applyFont="1" applyFill="1" applyBorder="1"/>
    <xf numFmtId="0" fontId="62" fillId="30" borderId="10" xfId="0" applyFont="1" applyFill="1" applyBorder="1"/>
    <xf numFmtId="0" fontId="62" fillId="30" borderId="11" xfId="0" applyFont="1" applyFill="1" applyBorder="1"/>
    <xf numFmtId="0" fontId="62" fillId="30" borderId="12" xfId="0" applyFont="1" applyFill="1" applyBorder="1"/>
    <xf numFmtId="0" fontId="38" fillId="34" borderId="16" xfId="0" applyFont="1" applyFill="1" applyBorder="1" applyAlignment="1">
      <alignment horizontal="center" vertical="center" wrapText="1"/>
    </xf>
    <xf numFmtId="0" fontId="38" fillId="34" borderId="22" xfId="0" applyFont="1" applyFill="1" applyBorder="1" applyAlignment="1">
      <alignment horizontal="center" vertical="center" wrapText="1"/>
    </xf>
    <xf numFmtId="0" fontId="43" fillId="34" borderId="49" xfId="0" applyFont="1" applyFill="1" applyBorder="1" applyAlignment="1">
      <alignment horizontal="center" vertical="center" wrapText="1"/>
    </xf>
    <xf numFmtId="0" fontId="64" fillId="33" borderId="18" xfId="0" applyFont="1" applyFill="1" applyBorder="1" applyAlignment="1">
      <alignment horizontal="center" vertical="center" wrapText="1"/>
    </xf>
    <xf numFmtId="0" fontId="64" fillId="33" borderId="50" xfId="0" applyFont="1" applyFill="1" applyBorder="1" applyAlignment="1">
      <alignment horizontal="center" vertical="center" wrapText="1"/>
    </xf>
    <xf numFmtId="0" fontId="62" fillId="30" borderId="19" xfId="0" applyFont="1" applyFill="1" applyBorder="1" applyAlignment="1">
      <alignment vertical="center"/>
    </xf>
    <xf numFmtId="0" fontId="62" fillId="30" borderId="20" xfId="0" applyFont="1" applyFill="1" applyBorder="1" applyAlignment="1">
      <alignment vertical="center"/>
    </xf>
    <xf numFmtId="0" fontId="62" fillId="30" borderId="21" xfId="0" applyFont="1" applyFill="1" applyBorder="1" applyAlignment="1">
      <alignment vertical="center"/>
    </xf>
    <xf numFmtId="0" fontId="40" fillId="30" borderId="13" xfId="0" applyFont="1" applyFill="1" applyBorder="1" applyAlignment="1">
      <alignment vertical="center"/>
    </xf>
    <xf numFmtId="0" fontId="62" fillId="30" borderId="13" xfId="0" applyFont="1" applyFill="1" applyBorder="1" applyAlignment="1">
      <alignment vertical="center"/>
    </xf>
    <xf numFmtId="0" fontId="65" fillId="30" borderId="19" xfId="44" applyFont="1" applyFill="1" applyBorder="1" applyAlignment="1">
      <alignment horizontal="center" vertical="center"/>
    </xf>
    <xf numFmtId="0" fontId="65" fillId="30" borderId="20" xfId="44" applyFont="1" applyFill="1" applyBorder="1" applyAlignment="1">
      <alignment horizontal="center" vertical="center"/>
    </xf>
    <xf numFmtId="0" fontId="65" fillId="30" borderId="21" xfId="44" applyFont="1" applyFill="1" applyBorder="1" applyAlignment="1">
      <alignment horizontal="center" vertical="center"/>
    </xf>
    <xf numFmtId="0" fontId="47" fillId="0" borderId="49" xfId="0" applyFont="1" applyBorder="1" applyAlignment="1" applyProtection="1">
      <alignment horizontal="center" vertical="center" wrapText="1"/>
      <protection locked="0"/>
    </xf>
    <xf numFmtId="0" fontId="65" fillId="24" borderId="51" xfId="0" applyFont="1" applyFill="1" applyBorder="1"/>
    <xf numFmtId="0" fontId="65" fillId="24" borderId="50" xfId="0" applyFont="1" applyFill="1" applyBorder="1"/>
    <xf numFmtId="0" fontId="30" fillId="0" borderId="0" xfId="0" applyFont="1" applyAlignment="1">
      <alignment vertical="center" wrapText="1"/>
    </xf>
    <xf numFmtId="9" fontId="45" fillId="28" borderId="22" xfId="38" applyFont="1" applyFill="1" applyBorder="1" applyAlignment="1" applyProtection="1">
      <alignment horizontal="center" vertical="center"/>
      <protection hidden="1"/>
    </xf>
    <xf numFmtId="170" fontId="45" fillId="28" borderId="22" xfId="38" applyNumberFormat="1" applyFont="1" applyFill="1" applyBorder="1" applyAlignment="1" applyProtection="1">
      <alignment horizontal="center" vertical="center"/>
      <protection hidden="1"/>
    </xf>
    <xf numFmtId="0" fontId="44" fillId="28" borderId="22" xfId="36" applyFont="1" applyFill="1" applyBorder="1" applyAlignment="1" applyProtection="1">
      <alignment horizontal="center" vertical="center"/>
      <protection hidden="1"/>
    </xf>
    <xf numFmtId="14" fontId="36" fillId="28" borderId="16" xfId="0" applyNumberFormat="1" applyFont="1" applyFill="1" applyBorder="1" applyAlignment="1" applyProtection="1">
      <alignment horizontal="center" vertical="center"/>
      <protection hidden="1"/>
    </xf>
    <xf numFmtId="14" fontId="36" fillId="28" borderId="49" xfId="0" applyNumberFormat="1" applyFont="1" applyFill="1" applyBorder="1" applyAlignment="1" applyProtection="1">
      <alignment horizontal="center" vertical="center"/>
      <protection hidden="1"/>
    </xf>
    <xf numFmtId="14" fontId="48" fillId="28" borderId="17" xfId="0" applyNumberFormat="1" applyFont="1" applyFill="1" applyBorder="1" applyAlignment="1">
      <alignment vertical="center"/>
    </xf>
    <xf numFmtId="0" fontId="48" fillId="28" borderId="52" xfId="0" applyFont="1" applyFill="1" applyBorder="1" applyAlignment="1">
      <alignment horizontal="center" vertical="center"/>
    </xf>
    <xf numFmtId="14" fontId="48" fillId="28" borderId="52" xfId="0" applyNumberFormat="1" applyFont="1" applyFill="1" applyBorder="1" applyAlignment="1">
      <alignment vertical="center"/>
    </xf>
    <xf numFmtId="165" fontId="46" fillId="28" borderId="53" xfId="0" applyNumberFormat="1" applyFont="1" applyFill="1" applyBorder="1" applyAlignment="1">
      <alignment horizontal="right" vertical="center"/>
    </xf>
    <xf numFmtId="166" fontId="46" fillId="28" borderId="14" xfId="33" applyFont="1" applyFill="1" applyBorder="1" applyAlignment="1">
      <alignment horizontal="right" vertical="center"/>
    </xf>
    <xf numFmtId="166" fontId="48" fillId="28" borderId="18" xfId="0" applyNumberFormat="1" applyFont="1" applyFill="1" applyBorder="1" applyAlignment="1">
      <alignment vertical="center"/>
    </xf>
    <xf numFmtId="0" fontId="62" fillId="29" borderId="22" xfId="0" applyFont="1" applyFill="1" applyBorder="1" applyAlignment="1">
      <alignment horizontal="left" vertical="center" wrapText="1"/>
    </xf>
    <xf numFmtId="0" fontId="49" fillId="24" borderId="54" xfId="0" applyFont="1" applyFill="1" applyBorder="1" applyAlignment="1" applyProtection="1">
      <alignment horizontal="center" vertical="center" wrapText="1"/>
      <protection hidden="1"/>
    </xf>
    <xf numFmtId="0" fontId="62" fillId="29" borderId="55" xfId="0" applyFont="1" applyFill="1" applyBorder="1" applyAlignment="1">
      <alignment horizontal="left" vertical="center" wrapText="1"/>
    </xf>
    <xf numFmtId="0" fontId="59" fillId="0" borderId="0" xfId="0" applyFont="1" applyAlignment="1" applyProtection="1">
      <alignment horizontal="center" vertical="center" wrapText="1"/>
      <protection hidden="1"/>
    </xf>
    <xf numFmtId="0" fontId="59" fillId="0" borderId="0" xfId="0" applyFont="1"/>
    <xf numFmtId="0" fontId="59" fillId="0" borderId="0" xfId="0" applyFont="1" applyAlignment="1" applyProtection="1">
      <alignment vertical="center"/>
      <protection hidden="1"/>
    </xf>
    <xf numFmtId="0" fontId="59" fillId="0" borderId="0" xfId="0" applyFont="1" applyProtection="1">
      <protection hidden="1"/>
    </xf>
    <xf numFmtId="0" fontId="59" fillId="0" borderId="0" xfId="0" applyFont="1" applyAlignment="1">
      <alignment vertical="center"/>
    </xf>
    <xf numFmtId="0" fontId="59" fillId="30" borderId="0" xfId="0" applyFont="1" applyFill="1"/>
    <xf numFmtId="0" fontId="66" fillId="24" borderId="13" xfId="0" applyFont="1" applyFill="1" applyBorder="1" applyProtection="1">
      <protection hidden="1"/>
    </xf>
    <xf numFmtId="0" fontId="66" fillId="24" borderId="13" xfId="0" applyFont="1" applyFill="1" applyBorder="1"/>
    <xf numFmtId="0" fontId="66" fillId="24" borderId="13" xfId="0" applyFont="1" applyFill="1" applyBorder="1" applyAlignment="1" applyProtection="1">
      <alignment vertical="center"/>
      <protection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wrapText="1"/>
      <protection hidden="1"/>
    </xf>
    <xf numFmtId="0" fontId="66" fillId="24" borderId="0" xfId="0" applyFont="1" applyFill="1" applyAlignment="1">
      <alignment vertical="center"/>
    </xf>
    <xf numFmtId="4" fontId="66" fillId="24" borderId="0" xfId="0" applyNumberFormat="1" applyFont="1" applyFill="1" applyAlignment="1" applyProtection="1">
      <alignment vertical="center"/>
      <protection hidden="1"/>
    </xf>
    <xf numFmtId="0" fontId="66" fillId="24" borderId="0" xfId="0" applyFont="1" applyFill="1"/>
    <xf numFmtId="4" fontId="66" fillId="24" borderId="13" xfId="0" applyNumberFormat="1" applyFont="1" applyFill="1" applyBorder="1"/>
    <xf numFmtId="0" fontId="66" fillId="24" borderId="13" xfId="0" applyFont="1" applyFill="1" applyBorder="1" applyAlignment="1" applyProtection="1">
      <alignment horizontal="center" vertical="center" wrapText="1"/>
      <protection hidden="1"/>
    </xf>
    <xf numFmtId="0" fontId="66" fillId="30" borderId="13" xfId="0" applyFont="1" applyFill="1" applyBorder="1"/>
    <xf numFmtId="0" fontId="42" fillId="29" borderId="23" xfId="0" applyFont="1" applyFill="1" applyBorder="1" applyAlignment="1">
      <alignment horizontal="left" vertical="center" wrapText="1"/>
    </xf>
    <xf numFmtId="0" fontId="55" fillId="30" borderId="14" xfId="44" applyFont="1" applyFill="1" applyBorder="1" applyAlignment="1" applyProtection="1">
      <alignment vertical="top" wrapText="1"/>
      <protection locked="0"/>
    </xf>
    <xf numFmtId="0" fontId="55" fillId="30" borderId="14" xfId="44" applyFont="1" applyFill="1" applyBorder="1" applyProtection="1">
      <protection hidden="1"/>
    </xf>
    <xf numFmtId="9" fontId="62" fillId="29" borderId="49" xfId="0" applyNumberFormat="1" applyFont="1" applyFill="1" applyBorder="1" applyAlignment="1">
      <alignment horizontal="center" vertical="center"/>
    </xf>
    <xf numFmtId="0" fontId="67" fillId="35" borderId="22" xfId="0" applyFont="1" applyFill="1" applyBorder="1" applyAlignment="1">
      <alignment horizontal="left" vertical="center" wrapText="1"/>
    </xf>
    <xf numFmtId="0" fontId="37" fillId="29" borderId="22" xfId="0" applyFont="1" applyFill="1" applyBorder="1" applyAlignment="1">
      <alignment horizontal="left" vertical="center" wrapText="1"/>
    </xf>
    <xf numFmtId="0" fontId="62" fillId="0" borderId="0" xfId="0" applyFont="1" applyAlignment="1">
      <alignment horizontal="center" vertical="center" wrapText="1"/>
    </xf>
    <xf numFmtId="0" fontId="67" fillId="35" borderId="39" xfId="0" applyFont="1" applyFill="1" applyBorder="1" applyAlignment="1">
      <alignment horizontal="left" vertical="center" wrapText="1"/>
    </xf>
    <xf numFmtId="0" fontId="42" fillId="29" borderId="23" xfId="0" applyFont="1" applyFill="1" applyBorder="1" applyAlignment="1" applyProtection="1">
      <alignment horizontal="center" vertical="center"/>
      <protection hidden="1"/>
    </xf>
    <xf numFmtId="0" fontId="44" fillId="24" borderId="26" xfId="0" applyFont="1" applyFill="1" applyBorder="1" applyAlignment="1" applyProtection="1">
      <alignment horizontal="center" vertical="center"/>
      <protection hidden="1"/>
    </xf>
    <xf numFmtId="0" fontId="37" fillId="28" borderId="37" xfId="0" applyFont="1" applyFill="1" applyBorder="1" applyAlignment="1">
      <alignment horizontal="left" vertical="center" wrapText="1"/>
    </xf>
    <xf numFmtId="0" fontId="68" fillId="29" borderId="22" xfId="0" applyFont="1" applyFill="1" applyBorder="1" applyAlignment="1" applyProtection="1">
      <alignment horizontal="center" vertical="center"/>
      <protection hidden="1"/>
    </xf>
    <xf numFmtId="0" fontId="44" fillId="29" borderId="22" xfId="0" applyFont="1" applyFill="1" applyBorder="1" applyAlignment="1" applyProtection="1">
      <alignment horizontal="center" vertical="center"/>
      <protection hidden="1"/>
    </xf>
    <xf numFmtId="0" fontId="69" fillId="29" borderId="22" xfId="0" applyFont="1" applyFill="1" applyBorder="1" applyAlignment="1" applyProtection="1">
      <alignment horizontal="center" vertical="center" wrapText="1"/>
      <protection locked="0"/>
    </xf>
    <xf numFmtId="0" fontId="69" fillId="29" borderId="26" xfId="0" applyFont="1" applyFill="1" applyBorder="1" applyAlignment="1" applyProtection="1">
      <alignment horizontal="center" vertical="center" wrapText="1"/>
      <protection locked="0"/>
    </xf>
    <xf numFmtId="165" fontId="46" fillId="28" borderId="22" xfId="0" applyNumberFormat="1" applyFont="1" applyFill="1" applyBorder="1" applyAlignment="1">
      <alignment vertical="center"/>
    </xf>
    <xf numFmtId="170" fontId="44" fillId="30" borderId="0" xfId="0" applyNumberFormat="1" applyFont="1" applyFill="1" applyAlignment="1">
      <alignment vertical="center"/>
    </xf>
    <xf numFmtId="4" fontId="45" fillId="28" borderId="56" xfId="0" applyNumberFormat="1" applyFont="1" applyFill="1" applyBorder="1" applyAlignment="1">
      <alignment horizontal="center" vertical="center"/>
    </xf>
    <xf numFmtId="0" fontId="61" fillId="0" borderId="0" xfId="0" applyFont="1"/>
    <xf numFmtId="0" fontId="50" fillId="30" borderId="16" xfId="0" quotePrefix="1" applyFont="1" applyFill="1" applyBorder="1" applyAlignment="1" applyProtection="1">
      <alignment horizontal="center" vertical="center" wrapText="1"/>
      <protection hidden="1"/>
    </xf>
    <xf numFmtId="0" fontId="45" fillId="34" borderId="52" xfId="0" applyFont="1" applyFill="1" applyBorder="1" applyAlignment="1" applyProtection="1">
      <alignment horizontal="center" vertical="center"/>
      <protection hidden="1"/>
    </xf>
    <xf numFmtId="4" fontId="44" fillId="30" borderId="0" xfId="0" applyNumberFormat="1" applyFont="1" applyFill="1"/>
    <xf numFmtId="0" fontId="55" fillId="28" borderId="46" xfId="44" applyFont="1" applyFill="1" applyBorder="1" applyAlignment="1" applyProtection="1">
      <alignment vertical="center" wrapText="1"/>
      <protection locked="0"/>
    </xf>
    <xf numFmtId="0" fontId="36" fillId="34" borderId="52" xfId="0" applyFont="1" applyFill="1" applyBorder="1" applyAlignment="1" applyProtection="1">
      <alignment horizontal="center" vertical="center"/>
      <protection hidden="1"/>
    </xf>
    <xf numFmtId="4" fontId="66" fillId="0" borderId="0" xfId="0" applyNumberFormat="1" applyFont="1" applyProtection="1">
      <protection hidden="1"/>
    </xf>
    <xf numFmtId="169" fontId="44" fillId="29" borderId="22" xfId="0" applyNumberFormat="1" applyFont="1" applyFill="1" applyBorder="1" applyAlignment="1" applyProtection="1">
      <alignment horizontal="center" vertical="center"/>
      <protection hidden="1"/>
    </xf>
    <xf numFmtId="0" fontId="44" fillId="29" borderId="23" xfId="0" applyFont="1" applyFill="1" applyBorder="1" applyAlignment="1">
      <alignment horizontal="left" vertical="center" wrapText="1"/>
    </xf>
    <xf numFmtId="9" fontId="19" fillId="0" borderId="0" xfId="0" applyNumberFormat="1" applyFont="1" applyAlignment="1" applyProtection="1">
      <alignment vertical="center"/>
      <protection hidden="1"/>
    </xf>
    <xf numFmtId="9" fontId="19" fillId="0" borderId="0" xfId="0" applyNumberFormat="1" applyFont="1"/>
    <xf numFmtId="172" fontId="2" fillId="0" borderId="0" xfId="0" applyNumberFormat="1" applyFont="1" applyProtection="1">
      <protection hidden="1"/>
    </xf>
    <xf numFmtId="168" fontId="37" fillId="29" borderId="18" xfId="0" applyNumberFormat="1" applyFont="1" applyFill="1" applyBorder="1" applyAlignment="1">
      <alignment horizontal="center" vertical="center"/>
    </xf>
    <xf numFmtId="4" fontId="59" fillId="0" borderId="0" xfId="0" applyNumberFormat="1" applyFont="1"/>
    <xf numFmtId="0" fontId="42" fillId="24" borderId="22" xfId="0" applyFont="1" applyFill="1" applyBorder="1" applyAlignment="1" applyProtection="1">
      <alignment vertical="center" wrapText="1"/>
      <protection hidden="1"/>
    </xf>
    <xf numFmtId="0" fontId="50" fillId="30" borderId="13" xfId="0" applyFont="1" applyFill="1" applyBorder="1" applyAlignment="1" applyProtection="1">
      <alignment vertical="center"/>
      <protection hidden="1"/>
    </xf>
    <xf numFmtId="4" fontId="48" fillId="28" borderId="30" xfId="0" applyNumberFormat="1" applyFont="1" applyFill="1" applyBorder="1" applyAlignment="1" applyProtection="1">
      <alignment horizontal="right" vertical="center"/>
      <protection locked="0"/>
    </xf>
    <xf numFmtId="4" fontId="46" fillId="28" borderId="33" xfId="0" applyNumberFormat="1" applyFont="1" applyFill="1" applyBorder="1" applyAlignment="1" applyProtection="1">
      <alignment horizontal="right" vertical="center"/>
      <protection hidden="1"/>
    </xf>
    <xf numFmtId="0" fontId="44" fillId="29" borderId="22" xfId="0" applyFont="1" applyFill="1" applyBorder="1" applyAlignment="1" applyProtection="1">
      <alignment vertical="top"/>
      <protection hidden="1"/>
    </xf>
    <xf numFmtId="0" fontId="50" fillId="30" borderId="13" xfId="0" quotePrefix="1" applyFont="1" applyFill="1" applyBorder="1" applyAlignment="1" applyProtection="1">
      <alignment horizontal="center" vertical="center" wrapText="1"/>
      <protection hidden="1"/>
    </xf>
    <xf numFmtId="0" fontId="48" fillId="29" borderId="22" xfId="0" applyFont="1" applyFill="1" applyBorder="1" applyAlignment="1" applyProtection="1">
      <alignment horizontal="left" vertical="center" wrapText="1"/>
      <protection locked="0"/>
    </xf>
    <xf numFmtId="0" fontId="68" fillId="24" borderId="0" xfId="0" applyFont="1" applyFill="1"/>
    <xf numFmtId="0" fontId="42" fillId="0" borderId="0" xfId="0" applyFont="1" applyAlignment="1">
      <alignment vertical="center" wrapText="1"/>
    </xf>
    <xf numFmtId="4" fontId="45" fillId="0" borderId="0" xfId="0" applyNumberFormat="1" applyFont="1" applyAlignment="1">
      <alignment horizontal="right" vertical="center"/>
    </xf>
    <xf numFmtId="4" fontId="48" fillId="29" borderId="22" xfId="0" applyNumberFormat="1" applyFont="1" applyFill="1" applyBorder="1" applyAlignment="1" applyProtection="1">
      <alignment horizontal="right" vertical="center" wrapText="1"/>
      <protection locked="0"/>
    </xf>
    <xf numFmtId="0" fontId="42" fillId="30" borderId="22" xfId="0" applyFont="1" applyFill="1" applyBorder="1" applyAlignment="1" applyProtection="1">
      <alignment horizontal="center" vertical="center"/>
      <protection hidden="1"/>
    </xf>
    <xf numFmtId="166" fontId="36" fillId="32" borderId="18" xfId="33" applyFont="1" applyFill="1" applyBorder="1" applyAlignment="1">
      <alignment horizontal="left" vertical="center" wrapText="1"/>
    </xf>
    <xf numFmtId="0" fontId="38" fillId="0" borderId="0" xfId="0" applyFont="1" applyAlignment="1">
      <alignment horizontal="right" vertical="center" wrapText="1"/>
    </xf>
    <xf numFmtId="0" fontId="36" fillId="0" borderId="14" xfId="0" applyFont="1" applyBorder="1" applyAlignment="1" applyProtection="1">
      <alignment vertical="center"/>
      <protection hidden="1"/>
    </xf>
    <xf numFmtId="166" fontId="36" fillId="0" borderId="0" xfId="33" applyFont="1" applyBorder="1" applyAlignment="1">
      <alignment horizontal="left" vertical="center"/>
    </xf>
    <xf numFmtId="0" fontId="44" fillId="29" borderId="22" xfId="0" applyFont="1" applyFill="1" applyBorder="1" applyAlignment="1" applyProtection="1">
      <alignment vertical="center" wrapText="1"/>
      <protection hidden="1"/>
    </xf>
    <xf numFmtId="0" fontId="47" fillId="29" borderId="22" xfId="0" applyFont="1" applyFill="1" applyBorder="1" applyAlignment="1">
      <alignment horizontal="center" vertical="center" wrapText="1"/>
    </xf>
    <xf numFmtId="0" fontId="44" fillId="29" borderId="26" xfId="0" applyFont="1" applyFill="1" applyBorder="1" applyAlignment="1" applyProtection="1">
      <alignment vertical="center" wrapText="1"/>
      <protection hidden="1"/>
    </xf>
    <xf numFmtId="0" fontId="37" fillId="29" borderId="22" xfId="0" applyFont="1" applyFill="1" applyBorder="1" applyAlignment="1">
      <alignment horizontal="left" vertical="center"/>
    </xf>
    <xf numFmtId="0" fontId="37" fillId="29" borderId="49" xfId="0" applyFont="1" applyFill="1" applyBorder="1" applyAlignment="1">
      <alignment horizontal="left" vertical="center"/>
    </xf>
    <xf numFmtId="0" fontId="37" fillId="29" borderId="23" xfId="0" applyFont="1" applyFill="1" applyBorder="1" applyAlignment="1">
      <alignment horizontal="left" vertical="center"/>
    </xf>
    <xf numFmtId="0" fontId="37" fillId="29" borderId="60" xfId="0" applyFont="1" applyFill="1" applyBorder="1" applyAlignment="1">
      <alignment horizontal="left" vertical="center"/>
    </xf>
    <xf numFmtId="0" fontId="69" fillId="29" borderId="45" xfId="0" applyFont="1" applyFill="1" applyBorder="1" applyAlignment="1" applyProtection="1">
      <alignment horizontal="center" vertical="center" wrapText="1"/>
      <protection locked="0"/>
    </xf>
    <xf numFmtId="166" fontId="44" fillId="24" borderId="0" xfId="33" applyFont="1" applyFill="1"/>
    <xf numFmtId="166" fontId="46" fillId="24" borderId="0" xfId="33" applyFont="1" applyFill="1" applyAlignment="1" applyProtection="1">
      <alignment horizontal="right" vertical="center"/>
      <protection hidden="1"/>
    </xf>
    <xf numFmtId="166" fontId="48" fillId="29" borderId="25" xfId="33" applyFont="1" applyFill="1" applyBorder="1" applyAlignment="1" applyProtection="1">
      <alignment horizontal="center" vertical="center" wrapText="1"/>
      <protection locked="0"/>
    </xf>
    <xf numFmtId="166" fontId="46" fillId="28" borderId="34" xfId="33" applyFont="1" applyFill="1" applyBorder="1" applyAlignment="1" applyProtection="1">
      <alignment horizontal="center" vertical="center"/>
      <protection hidden="1"/>
    </xf>
    <xf numFmtId="166" fontId="46" fillId="24" borderId="0" xfId="33" applyFont="1" applyFill="1" applyAlignment="1" applyProtection="1">
      <alignment horizontal="center" vertical="center"/>
      <protection hidden="1"/>
    </xf>
    <xf numFmtId="166" fontId="48" fillId="29" borderId="22" xfId="33" applyFont="1" applyFill="1" applyBorder="1" applyAlignment="1" applyProtection="1">
      <alignment horizontal="right" vertical="center" wrapText="1"/>
      <protection locked="0"/>
    </xf>
    <xf numFmtId="166" fontId="48" fillId="29" borderId="22" xfId="33" applyFont="1" applyFill="1" applyBorder="1" applyAlignment="1" applyProtection="1">
      <alignment horizontal="center" vertical="center" wrapText="1"/>
      <protection locked="0"/>
    </xf>
    <xf numFmtId="166" fontId="48" fillId="29" borderId="44" xfId="33" applyFont="1" applyFill="1" applyBorder="1" applyAlignment="1" applyProtection="1">
      <alignment horizontal="center" vertical="center" wrapText="1"/>
      <protection locked="0"/>
    </xf>
    <xf numFmtId="166" fontId="46" fillId="24" borderId="0" xfId="33" applyFont="1" applyFill="1" applyAlignment="1" applyProtection="1">
      <alignment horizontal="center" vertical="top" wrapText="1"/>
      <protection locked="0"/>
    </xf>
    <xf numFmtId="166" fontId="48" fillId="29" borderId="43" xfId="33" applyFont="1" applyFill="1" applyBorder="1" applyAlignment="1" applyProtection="1">
      <alignment horizontal="center" vertical="center" wrapText="1"/>
      <protection locked="0"/>
    </xf>
    <xf numFmtId="166" fontId="69" fillId="29" borderId="26" xfId="33" applyFont="1" applyFill="1" applyBorder="1" applyAlignment="1" applyProtection="1">
      <alignment horizontal="center" vertical="center" wrapText="1"/>
      <protection locked="0"/>
    </xf>
    <xf numFmtId="166" fontId="69" fillId="29" borderId="22" xfId="33" applyFont="1" applyFill="1" applyBorder="1" applyAlignment="1" applyProtection="1">
      <alignment horizontal="center" vertical="center" wrapText="1"/>
      <protection locked="0"/>
    </xf>
    <xf numFmtId="166" fontId="46" fillId="24" borderId="20" xfId="33" applyFont="1" applyFill="1" applyBorder="1" applyAlignment="1" applyProtection="1">
      <alignment horizontal="right" vertical="center"/>
      <protection hidden="1"/>
    </xf>
    <xf numFmtId="166" fontId="45" fillId="24" borderId="0" xfId="33" applyFont="1" applyFill="1"/>
    <xf numFmtId="166" fontId="51" fillId="24" borderId="22" xfId="33" applyFont="1" applyFill="1" applyBorder="1"/>
    <xf numFmtId="166" fontId="48" fillId="24" borderId="22" xfId="33" applyFont="1" applyFill="1" applyBorder="1" applyAlignment="1" applyProtection="1">
      <alignment horizontal="left" vertical="top" wrapText="1"/>
      <protection locked="0"/>
    </xf>
    <xf numFmtId="166" fontId="46" fillId="24" borderId="22" xfId="33" applyFont="1" applyFill="1" applyBorder="1" applyAlignment="1" applyProtection="1">
      <alignment horizontal="center" vertical="center"/>
      <protection hidden="1"/>
    </xf>
    <xf numFmtId="166" fontId="44" fillId="24" borderId="11" xfId="33" applyFont="1" applyFill="1" applyBorder="1"/>
    <xf numFmtId="166" fontId="51" fillId="24" borderId="26" xfId="33" applyFont="1" applyFill="1" applyBorder="1"/>
    <xf numFmtId="166" fontId="49" fillId="27" borderId="19" xfId="33" applyFont="1" applyFill="1" applyBorder="1" applyAlignment="1" applyProtection="1">
      <alignment horizontal="center" vertical="center" wrapText="1"/>
      <protection hidden="1"/>
    </xf>
    <xf numFmtId="166" fontId="49" fillId="33" borderId="36" xfId="33" applyFont="1" applyFill="1" applyBorder="1" applyAlignment="1" applyProtection="1">
      <alignment horizontal="center" vertical="center" wrapText="1"/>
      <protection hidden="1"/>
    </xf>
    <xf numFmtId="166" fontId="49" fillId="33" borderId="41" xfId="33" applyFont="1" applyFill="1" applyBorder="1" applyAlignment="1" applyProtection="1">
      <alignment horizontal="center" vertical="center" wrapText="1"/>
      <protection hidden="1"/>
    </xf>
    <xf numFmtId="166" fontId="46" fillId="24" borderId="22" xfId="33" applyFont="1" applyFill="1" applyBorder="1"/>
    <xf numFmtId="166" fontId="46" fillId="24" borderId="22" xfId="33" applyFont="1" applyFill="1" applyBorder="1" applyAlignment="1">
      <alignment horizontal="right"/>
    </xf>
    <xf numFmtId="166" fontId="46" fillId="28" borderId="22" xfId="33" applyFont="1" applyFill="1" applyBorder="1" applyAlignment="1">
      <alignment horizontal="center" vertical="center"/>
    </xf>
    <xf numFmtId="166" fontId="44" fillId="28" borderId="38" xfId="33" applyFont="1" applyFill="1" applyBorder="1" applyAlignment="1">
      <alignment horizontal="center" vertical="center"/>
    </xf>
    <xf numFmtId="166" fontId="44" fillId="28" borderId="24" xfId="33" applyFont="1" applyFill="1" applyBorder="1" applyAlignment="1">
      <alignment horizontal="center" vertical="center"/>
    </xf>
    <xf numFmtId="166" fontId="44" fillId="28" borderId="18" xfId="33" applyFont="1" applyFill="1" applyBorder="1" applyAlignment="1">
      <alignment horizontal="center" vertical="center"/>
    </xf>
    <xf numFmtId="166" fontId="44" fillId="30" borderId="0" xfId="33" applyFont="1" applyFill="1"/>
    <xf numFmtId="166" fontId="48" fillId="29" borderId="26" xfId="33" applyFont="1" applyFill="1" applyBorder="1" applyAlignment="1" applyProtection="1">
      <alignment horizontal="center" vertical="center" wrapText="1"/>
      <protection locked="0"/>
    </xf>
    <xf numFmtId="0" fontId="46" fillId="28" borderId="26" xfId="0" applyFont="1" applyFill="1" applyBorder="1" applyAlignment="1">
      <alignment horizontal="center" vertical="center"/>
    </xf>
    <xf numFmtId="0" fontId="46" fillId="28" borderId="72" xfId="0" applyFont="1" applyFill="1" applyBorder="1" applyAlignment="1" applyProtection="1">
      <alignment horizontal="center" vertical="center"/>
      <protection hidden="1"/>
    </xf>
    <xf numFmtId="4" fontId="48" fillId="29" borderId="79" xfId="0" applyNumberFormat="1" applyFont="1" applyFill="1" applyBorder="1" applyAlignment="1" applyProtection="1">
      <alignment horizontal="right" vertical="center" wrapText="1"/>
      <protection locked="0"/>
    </xf>
    <xf numFmtId="0" fontId="36" fillId="30" borderId="41" xfId="0" applyFont="1" applyFill="1" applyBorder="1" applyAlignment="1" applyProtection="1">
      <alignment horizontal="center" vertical="center"/>
      <protection hidden="1"/>
    </xf>
    <xf numFmtId="0" fontId="50" fillId="30" borderId="10" xfId="0" quotePrefix="1" applyFont="1" applyFill="1" applyBorder="1" applyAlignment="1" applyProtection="1">
      <alignment horizontal="center" vertical="center" wrapText="1"/>
      <protection hidden="1"/>
    </xf>
    <xf numFmtId="0" fontId="55" fillId="30" borderId="12" xfId="44" applyFont="1" applyFill="1" applyBorder="1" applyAlignment="1" applyProtection="1">
      <alignment vertical="top" wrapText="1"/>
      <protection locked="0"/>
    </xf>
    <xf numFmtId="4" fontId="37" fillId="28" borderId="37" xfId="0" applyNumberFormat="1" applyFont="1" applyFill="1" applyBorder="1" applyAlignment="1">
      <alignment horizontal="left" vertical="center" wrapText="1"/>
    </xf>
    <xf numFmtId="0" fontId="62" fillId="0" borderId="0" xfId="0" applyFont="1" applyAlignment="1">
      <alignment horizontal="center"/>
    </xf>
    <xf numFmtId="0" fontId="62" fillId="30" borderId="13" xfId="0" applyFont="1" applyFill="1" applyBorder="1" applyAlignment="1">
      <alignment horizontal="center"/>
    </xf>
    <xf numFmtId="0" fontId="62" fillId="0" borderId="16" xfId="0" applyFont="1" applyBorder="1" applyAlignment="1">
      <alignment horizontal="center" vertical="center" wrapText="1"/>
    </xf>
    <xf numFmtId="0" fontId="62" fillId="30" borderId="10" xfId="0" applyFont="1" applyFill="1" applyBorder="1" applyAlignment="1">
      <alignment horizontal="center"/>
    </xf>
    <xf numFmtId="0" fontId="50" fillId="0" borderId="0" xfId="36" applyFont="1" applyAlignment="1" applyProtection="1">
      <alignment horizontal="center"/>
      <protection hidden="1"/>
    </xf>
    <xf numFmtId="0" fontId="50" fillId="30" borderId="22" xfId="0" quotePrefix="1" applyFont="1" applyFill="1" applyBorder="1" applyAlignment="1" applyProtection="1">
      <alignment horizontal="center" vertical="center" wrapText="1"/>
      <protection hidden="1"/>
    </xf>
    <xf numFmtId="166" fontId="46" fillId="28" borderId="26" xfId="0" applyNumberFormat="1" applyFont="1" applyFill="1" applyBorder="1" applyAlignment="1">
      <alignment horizontal="center" vertical="center"/>
    </xf>
    <xf numFmtId="43" fontId="46" fillId="28" borderId="22" xfId="0" applyNumberFormat="1" applyFont="1" applyFill="1" applyBorder="1" applyAlignment="1">
      <alignment horizontal="center" vertical="center"/>
    </xf>
    <xf numFmtId="0" fontId="78" fillId="36" borderId="22" xfId="0" applyFont="1" applyFill="1" applyBorder="1" applyAlignment="1">
      <alignment horizontal="center"/>
    </xf>
    <xf numFmtId="0" fontId="0" fillId="0" borderId="22" xfId="0" applyBorder="1"/>
    <xf numFmtId="164" fontId="77" fillId="30" borderId="22" xfId="48" applyFont="1" applyFill="1" applyBorder="1"/>
    <xf numFmtId="0" fontId="0" fillId="30" borderId="22" xfId="0" applyFill="1" applyBorder="1"/>
    <xf numFmtId="173" fontId="0" fillId="0" borderId="22" xfId="0" applyNumberFormat="1" applyBorder="1"/>
    <xf numFmtId="0" fontId="32" fillId="0" borderId="22" xfId="0" applyFont="1" applyBorder="1"/>
    <xf numFmtId="0" fontId="2" fillId="37" borderId="0" xfId="0" applyFont="1" applyFill="1" applyAlignment="1" applyProtection="1">
      <alignment vertical="center"/>
      <protection hidden="1"/>
    </xf>
    <xf numFmtId="166" fontId="48" fillId="29" borderId="61" xfId="33" applyFont="1" applyFill="1" applyBorder="1" applyAlignment="1" applyProtection="1">
      <alignment horizontal="right" vertical="center" wrapText="1"/>
      <protection locked="0"/>
    </xf>
    <xf numFmtId="4" fontId="48" fillId="29" borderId="61" xfId="0" applyNumberFormat="1" applyFont="1" applyFill="1" applyBorder="1" applyAlignment="1" applyProtection="1">
      <alignment horizontal="right" vertical="center" wrapText="1"/>
      <protection locked="0"/>
    </xf>
    <xf numFmtId="0" fontId="48" fillId="29" borderId="61" xfId="0" applyFont="1" applyFill="1" applyBorder="1" applyAlignment="1" applyProtection="1">
      <alignment horizontal="center" vertical="center" wrapText="1"/>
      <protection locked="0"/>
    </xf>
    <xf numFmtId="166" fontId="48" fillId="29" borderId="45" xfId="33" applyFont="1" applyFill="1" applyBorder="1" applyAlignment="1" applyProtection="1">
      <alignment horizontal="right" vertical="center" wrapText="1"/>
      <protection locked="0"/>
    </xf>
    <xf numFmtId="4" fontId="48" fillId="29" borderId="45" xfId="0" applyNumberFormat="1" applyFont="1" applyFill="1" applyBorder="1" applyAlignment="1" applyProtection="1">
      <alignment horizontal="right" vertical="center" wrapText="1"/>
      <protection locked="0"/>
    </xf>
    <xf numFmtId="0" fontId="2" fillId="38" borderId="0" xfId="0" applyFont="1" applyFill="1" applyAlignment="1" applyProtection="1">
      <alignment vertical="center"/>
      <protection hidden="1"/>
    </xf>
    <xf numFmtId="0" fontId="2" fillId="39" borderId="0" xfId="0" applyFont="1" applyFill="1" applyAlignment="1" applyProtection="1">
      <alignment vertical="center"/>
      <protection hidden="1"/>
    </xf>
    <xf numFmtId="9" fontId="19" fillId="0" borderId="0" xfId="38" applyFont="1"/>
    <xf numFmtId="0" fontId="73" fillId="29" borderId="58" xfId="0" applyFont="1" applyFill="1" applyBorder="1" applyAlignment="1">
      <alignment horizontal="left" vertical="center"/>
    </xf>
    <xf numFmtId="0" fontId="37" fillId="29" borderId="54" xfId="0" applyFont="1" applyFill="1" applyBorder="1" applyAlignment="1">
      <alignment horizontal="left" vertical="center"/>
    </xf>
    <xf numFmtId="0" fontId="62" fillId="0" borderId="0" xfId="0" applyFont="1" applyAlignment="1">
      <alignment horizontal="center" vertical="center" wrapText="1"/>
    </xf>
    <xf numFmtId="0" fontId="62" fillId="0" borderId="14" xfId="0" applyFont="1" applyBorder="1" applyAlignment="1">
      <alignment horizontal="center" vertical="center" wrapText="1"/>
    </xf>
    <xf numFmtId="0" fontId="65" fillId="0" borderId="16" xfId="44" applyFont="1" applyBorder="1" applyAlignment="1">
      <alignment horizontal="center" vertical="center"/>
    </xf>
    <xf numFmtId="0" fontId="65" fillId="0" borderId="22" xfId="44" applyFont="1" applyBorder="1" applyAlignment="1">
      <alignment horizontal="center" vertical="center"/>
    </xf>
    <xf numFmtId="0" fontId="65" fillId="0" borderId="49" xfId="44" applyFont="1" applyBorder="1" applyAlignment="1">
      <alignment horizontal="center" vertical="center"/>
    </xf>
    <xf numFmtId="0" fontId="62" fillId="0" borderId="51" xfId="0" applyFont="1" applyBorder="1" applyAlignment="1">
      <alignment horizontal="center" vertical="center" wrapText="1"/>
    </xf>
    <xf numFmtId="0" fontId="62" fillId="0" borderId="50" xfId="0" applyFont="1" applyBorder="1" applyAlignment="1">
      <alignment horizontal="center" vertical="center" wrapText="1"/>
    </xf>
    <xf numFmtId="0" fontId="60" fillId="29" borderId="40" xfId="47" applyFill="1" applyBorder="1" applyAlignment="1">
      <alignment horizontal="center" vertical="center"/>
    </xf>
    <xf numFmtId="0" fontId="60" fillId="29" borderId="51" xfId="47" applyFill="1" applyBorder="1" applyAlignment="1">
      <alignment horizontal="center" vertical="center"/>
    </xf>
    <xf numFmtId="0" fontId="60" fillId="29" borderId="50" xfId="47" applyFill="1" applyBorder="1" applyAlignment="1">
      <alignment horizontal="center" vertical="center"/>
    </xf>
    <xf numFmtId="0" fontId="36" fillId="29" borderId="40" xfId="0" applyFont="1" applyFill="1" applyBorder="1" applyAlignment="1" applyProtection="1">
      <alignment horizontal="center" vertical="center" wrapText="1"/>
      <protection hidden="1"/>
    </xf>
    <xf numFmtId="0" fontId="36" fillId="29" borderId="51" xfId="0" applyFont="1" applyFill="1" applyBorder="1" applyAlignment="1" applyProtection="1">
      <alignment horizontal="center" vertical="center" wrapText="1"/>
      <protection hidden="1"/>
    </xf>
    <xf numFmtId="0" fontId="36" fillId="29" borderId="50" xfId="0" applyFont="1" applyFill="1" applyBorder="1" applyAlignment="1" applyProtection="1">
      <alignment horizontal="center" vertical="center" wrapText="1"/>
      <protection hidden="1"/>
    </xf>
    <xf numFmtId="0" fontId="62" fillId="0" borderId="40" xfId="0" applyFont="1" applyBorder="1" applyAlignment="1">
      <alignment horizontal="center" vertical="center" wrapText="1"/>
    </xf>
    <xf numFmtId="0" fontId="37" fillId="29" borderId="52" xfId="0" applyFont="1" applyFill="1" applyBorder="1" applyAlignment="1">
      <alignment horizontal="left" vertical="center"/>
    </xf>
    <xf numFmtId="0" fontId="37" fillId="29" borderId="29" xfId="0" applyFont="1" applyFill="1" applyBorder="1" applyAlignment="1">
      <alignment horizontal="left" vertical="center"/>
    </xf>
    <xf numFmtId="0" fontId="37" fillId="29" borderId="22" xfId="0" applyFont="1" applyFill="1" applyBorder="1" applyAlignment="1">
      <alignment horizontal="left" vertical="center"/>
    </xf>
    <xf numFmtId="0" fontId="37" fillId="29" borderId="49" xfId="0" applyFont="1" applyFill="1" applyBorder="1" applyAlignment="1">
      <alignment horizontal="left" vertical="center"/>
    </xf>
    <xf numFmtId="0" fontId="37" fillId="29" borderId="58" xfId="0" applyFont="1" applyFill="1" applyBorder="1" applyAlignment="1">
      <alignment horizontal="left" vertical="center"/>
    </xf>
    <xf numFmtId="0" fontId="70" fillId="0" borderId="15" xfId="44" applyFont="1" applyBorder="1" applyAlignment="1">
      <alignment horizontal="center" vertical="center"/>
    </xf>
    <xf numFmtId="0" fontId="70" fillId="0" borderId="58" xfId="44" applyFont="1" applyBorder="1" applyAlignment="1">
      <alignment horizontal="center" vertical="center"/>
    </xf>
    <xf numFmtId="0" fontId="70" fillId="0" borderId="54" xfId="44" applyFont="1" applyBorder="1" applyAlignment="1">
      <alignment horizontal="center" vertical="center"/>
    </xf>
    <xf numFmtId="0" fontId="35" fillId="28" borderId="40" xfId="0" applyFont="1" applyFill="1" applyBorder="1" applyAlignment="1">
      <alignment horizontal="left" vertical="center"/>
    </xf>
    <xf numFmtId="0" fontId="64" fillId="28" borderId="51" xfId="0" applyFont="1" applyFill="1" applyBorder="1" applyAlignment="1">
      <alignment horizontal="left" vertical="center"/>
    </xf>
    <xf numFmtId="0" fontId="64" fillId="28" borderId="50" xfId="0" applyFont="1" applyFill="1" applyBorder="1" applyAlignment="1">
      <alignment horizontal="left" vertical="center"/>
    </xf>
    <xf numFmtId="0" fontId="37" fillId="29" borderId="40" xfId="0" applyFont="1" applyFill="1" applyBorder="1" applyAlignment="1">
      <alignment horizontal="justify" vertical="justify" wrapText="1"/>
    </xf>
    <xf numFmtId="0" fontId="62" fillId="29" borderId="51" xfId="0" applyFont="1" applyFill="1" applyBorder="1" applyAlignment="1">
      <alignment horizontal="justify" vertical="justify" wrapText="1"/>
    </xf>
    <xf numFmtId="0" fontId="62" fillId="29" borderId="50" xfId="0" applyFont="1" applyFill="1" applyBorder="1" applyAlignment="1">
      <alignment horizontal="justify" vertical="justify" wrapText="1"/>
    </xf>
    <xf numFmtId="0" fontId="62" fillId="29" borderId="40" xfId="0" applyFont="1" applyFill="1" applyBorder="1" applyAlignment="1">
      <alignment horizontal="left" vertical="center"/>
    </xf>
    <xf numFmtId="0" fontId="62" fillId="29" borderId="51" xfId="0" applyFont="1" applyFill="1" applyBorder="1" applyAlignment="1">
      <alignment horizontal="left" vertical="center"/>
    </xf>
    <xf numFmtId="0" fontId="62" fillId="29" borderId="50" xfId="0" applyFont="1" applyFill="1" applyBorder="1" applyAlignment="1">
      <alignment horizontal="left" vertical="center"/>
    </xf>
    <xf numFmtId="0" fontId="62" fillId="29" borderId="32" xfId="0" applyFont="1" applyFill="1" applyBorder="1" applyAlignment="1">
      <alignment horizontal="center" vertical="center"/>
    </xf>
    <xf numFmtId="0" fontId="62" fillId="29" borderId="33" xfId="0" applyFont="1" applyFill="1" applyBorder="1" applyAlignment="1">
      <alignment horizontal="center" vertical="center"/>
    </xf>
    <xf numFmtId="0" fontId="35" fillId="29" borderId="40" xfId="0" applyFont="1" applyFill="1" applyBorder="1" applyAlignment="1">
      <alignment horizontal="center" vertical="center" wrapText="1"/>
    </xf>
    <xf numFmtId="0" fontId="35" fillId="29" borderId="51" xfId="0" applyFont="1" applyFill="1" applyBorder="1" applyAlignment="1">
      <alignment horizontal="center" vertical="center" wrapText="1"/>
    </xf>
    <xf numFmtId="0" fontId="35" fillId="29" borderId="34" xfId="0" applyFont="1" applyFill="1" applyBorder="1" applyAlignment="1">
      <alignment horizontal="center" vertical="center" wrapText="1"/>
    </xf>
    <xf numFmtId="0" fontId="64" fillId="29" borderId="59" xfId="0" applyFont="1" applyFill="1" applyBorder="1" applyAlignment="1">
      <alignment horizontal="center" vertical="center" wrapText="1"/>
    </xf>
    <xf numFmtId="0" fontId="64" fillId="29" borderId="51" xfId="0" applyFont="1" applyFill="1" applyBorder="1" applyAlignment="1">
      <alignment horizontal="center" vertical="center" wrapText="1"/>
    </xf>
    <xf numFmtId="0" fontId="64" fillId="29" borderId="34" xfId="0" applyFont="1" applyFill="1" applyBorder="1" applyAlignment="1">
      <alignment horizontal="center" vertical="center" wrapText="1"/>
    </xf>
    <xf numFmtId="0" fontId="62" fillId="30" borderId="13" xfId="0" applyFont="1" applyFill="1" applyBorder="1" applyAlignment="1">
      <alignment horizontal="center" vertical="center"/>
    </xf>
    <xf numFmtId="0" fontId="62" fillId="30" borderId="0" xfId="0" applyFont="1" applyFill="1" applyAlignment="1">
      <alignment horizontal="center" vertical="center"/>
    </xf>
    <xf numFmtId="0" fontId="62" fillId="0" borderId="40" xfId="0" applyFont="1" applyBorder="1" applyAlignment="1">
      <alignment horizontal="center" vertical="center"/>
    </xf>
    <xf numFmtId="0" fontId="62" fillId="0" borderId="50" xfId="0" applyFont="1" applyBorder="1" applyAlignment="1">
      <alignment horizontal="center" vertical="center"/>
    </xf>
    <xf numFmtId="0" fontId="62" fillId="28" borderId="40" xfId="0" applyFont="1" applyFill="1" applyBorder="1" applyAlignment="1">
      <alignment horizontal="left" vertical="center" wrapText="1"/>
    </xf>
    <xf numFmtId="0" fontId="62" fillId="28" borderId="51" xfId="0" applyFont="1" applyFill="1" applyBorder="1" applyAlignment="1">
      <alignment horizontal="left" vertical="center" wrapText="1"/>
    </xf>
    <xf numFmtId="0" fontId="62" fillId="28" borderId="50" xfId="0" applyFont="1" applyFill="1" applyBorder="1" applyAlignment="1">
      <alignment horizontal="left" vertical="center" wrapText="1"/>
    </xf>
    <xf numFmtId="3" fontId="62" fillId="29" borderId="10" xfId="0" applyNumberFormat="1" applyFont="1" applyFill="1" applyBorder="1" applyAlignment="1">
      <alignment horizontal="center" vertical="center"/>
    </xf>
    <xf numFmtId="0" fontId="62" fillId="29" borderId="12" xfId="0" applyFont="1" applyFill="1" applyBorder="1" applyAlignment="1">
      <alignment horizontal="center" vertical="center"/>
    </xf>
    <xf numFmtId="166" fontId="62" fillId="28" borderId="40" xfId="0" applyNumberFormat="1" applyFont="1" applyFill="1" applyBorder="1" applyAlignment="1">
      <alignment horizontal="left" vertical="center"/>
    </xf>
    <xf numFmtId="166" fontId="62" fillId="28" borderId="51" xfId="0" applyNumberFormat="1" applyFont="1" applyFill="1" applyBorder="1" applyAlignment="1">
      <alignment horizontal="left" vertical="center"/>
    </xf>
    <xf numFmtId="166" fontId="62" fillId="28" borderId="50" xfId="0" applyNumberFormat="1" applyFont="1" applyFill="1" applyBorder="1" applyAlignment="1">
      <alignment horizontal="left" vertical="center"/>
    </xf>
    <xf numFmtId="166" fontId="36" fillId="29" borderId="40" xfId="33" applyFont="1" applyFill="1" applyBorder="1" applyAlignment="1">
      <alignment horizontal="center" vertical="center"/>
    </xf>
    <xf numFmtId="166" fontId="36" fillId="29" borderId="51" xfId="33" applyFont="1" applyFill="1" applyBorder="1" applyAlignment="1">
      <alignment horizontal="center" vertical="center"/>
    </xf>
    <xf numFmtId="166" fontId="36" fillId="29" borderId="50" xfId="33" applyFont="1" applyFill="1" applyBorder="1" applyAlignment="1">
      <alignment horizontal="center" vertical="center"/>
    </xf>
    <xf numFmtId="0" fontId="71" fillId="24" borderId="7" xfId="44" applyFont="1" applyFill="1" applyAlignment="1" applyProtection="1">
      <alignment horizontal="center" vertical="center"/>
      <protection hidden="1"/>
    </xf>
    <xf numFmtId="0" fontId="45" fillId="24" borderId="45" xfId="0" applyFont="1" applyFill="1" applyBorder="1" applyAlignment="1">
      <alignment horizontal="center" vertical="center" wrapText="1"/>
    </xf>
    <xf numFmtId="0" fontId="45" fillId="24" borderId="26" xfId="0" applyFont="1" applyFill="1" applyBorder="1" applyAlignment="1">
      <alignment horizontal="center" vertical="center" wrapText="1"/>
    </xf>
    <xf numFmtId="0" fontId="74" fillId="29" borderId="23" xfId="0" applyFont="1" applyFill="1" applyBorder="1" applyAlignment="1">
      <alignment horizontal="center" vertical="center" wrapText="1"/>
    </xf>
    <xf numFmtId="0" fontId="74" fillId="29" borderId="24" xfId="0" applyFont="1" applyFill="1" applyBorder="1" applyAlignment="1">
      <alignment horizontal="center" vertical="center" wrapText="1"/>
    </xf>
    <xf numFmtId="0" fontId="43" fillId="24" borderId="23" xfId="0" applyFont="1" applyFill="1" applyBorder="1" applyAlignment="1" applyProtection="1">
      <alignment horizontal="center" vertical="center"/>
      <protection hidden="1"/>
    </xf>
    <xf numFmtId="0" fontId="43" fillId="24" borderId="24" xfId="0" applyFont="1" applyFill="1" applyBorder="1" applyAlignment="1" applyProtection="1">
      <alignment horizontal="center" vertical="center"/>
      <protection hidden="1"/>
    </xf>
    <xf numFmtId="0" fontId="43" fillId="28" borderId="22" xfId="0" applyFont="1" applyFill="1" applyBorder="1" applyAlignment="1" applyProtection="1">
      <alignment horizontal="center" vertical="center" wrapText="1"/>
      <protection hidden="1"/>
    </xf>
    <xf numFmtId="0" fontId="47" fillId="24" borderId="62" xfId="0" applyFont="1" applyFill="1" applyBorder="1" applyAlignment="1">
      <alignment horizontal="left" vertical="center" wrapText="1"/>
    </xf>
    <xf numFmtId="0" fontId="44" fillId="24" borderId="22" xfId="0" applyFont="1" applyFill="1" applyBorder="1" applyAlignment="1" applyProtection="1">
      <alignment horizontal="center" vertical="center"/>
      <protection hidden="1"/>
    </xf>
    <xf numFmtId="0" fontId="42" fillId="29" borderId="22" xfId="0" applyFont="1" applyFill="1" applyBorder="1" applyAlignment="1" applyProtection="1">
      <alignment horizontal="justify" vertical="center" wrapText="1"/>
      <protection hidden="1"/>
    </xf>
    <xf numFmtId="0" fontId="43" fillId="24" borderId="45" xfId="0" applyFont="1" applyFill="1" applyBorder="1" applyAlignment="1" applyProtection="1">
      <alignment horizontal="center" vertical="center"/>
      <protection hidden="1"/>
    </xf>
    <xf numFmtId="0" fontId="43" fillId="24" borderId="26" xfId="0" applyFont="1" applyFill="1" applyBorder="1" applyAlignment="1" applyProtection="1">
      <alignment horizontal="center" vertical="center"/>
      <protection hidden="1"/>
    </xf>
    <xf numFmtId="0" fontId="49" fillId="24" borderId="58" xfId="0" applyFont="1" applyFill="1" applyBorder="1" applyAlignment="1" applyProtection="1">
      <alignment horizontal="center" vertical="center" wrapText="1"/>
      <protection hidden="1"/>
    </xf>
    <xf numFmtId="0" fontId="49" fillId="24" borderId="52" xfId="0" applyFont="1" applyFill="1" applyBorder="1" applyAlignment="1" applyProtection="1">
      <alignment horizontal="center" vertical="center" wrapText="1"/>
      <protection hidden="1"/>
    </xf>
    <xf numFmtId="0" fontId="48" fillId="29" borderId="63" xfId="0" applyFont="1" applyFill="1" applyBorder="1" applyAlignment="1" applyProtection="1">
      <alignment horizontal="left" vertical="center" wrapText="1"/>
      <protection locked="0"/>
    </xf>
    <xf numFmtId="0" fontId="48" fillId="29" borderId="26" xfId="0" applyFont="1" applyFill="1" applyBorder="1" applyAlignment="1" applyProtection="1">
      <alignment horizontal="left" vertical="center" wrapText="1"/>
      <protection locked="0"/>
    </xf>
    <xf numFmtId="0" fontId="48" fillId="29" borderId="30" xfId="0" applyFont="1" applyFill="1" applyBorder="1" applyAlignment="1" applyProtection="1">
      <alignment horizontal="left" vertical="center" wrapText="1"/>
      <protection locked="0"/>
    </xf>
    <xf numFmtId="166" fontId="49" fillId="24" borderId="64" xfId="33" applyFont="1" applyFill="1" applyBorder="1" applyAlignment="1" applyProtection="1">
      <alignment horizontal="center" vertical="center" wrapText="1"/>
      <protection hidden="1"/>
    </xf>
    <xf numFmtId="166" fontId="49" fillId="24" borderId="65" xfId="33" applyFont="1" applyFill="1" applyBorder="1" applyAlignment="1" applyProtection="1">
      <alignment horizontal="center" vertical="center" wrapText="1"/>
      <protection hidden="1"/>
    </xf>
    <xf numFmtId="0" fontId="49" fillId="32" borderId="58" xfId="0" applyFont="1" applyFill="1" applyBorder="1" applyAlignment="1" applyProtection="1">
      <alignment horizontal="center" vertical="center" wrapText="1"/>
      <protection hidden="1"/>
    </xf>
    <xf numFmtId="0" fontId="49" fillId="32" borderId="52" xfId="0" applyFont="1" applyFill="1" applyBorder="1" applyAlignment="1" applyProtection="1">
      <alignment horizontal="center" vertical="center" wrapText="1"/>
      <protection hidden="1"/>
    </xf>
    <xf numFmtId="0" fontId="48" fillId="29" borderId="73" xfId="0" applyFont="1" applyFill="1" applyBorder="1" applyAlignment="1" applyProtection="1">
      <alignment horizontal="left" vertical="center" wrapText="1"/>
      <protection locked="0"/>
    </xf>
    <xf numFmtId="0" fontId="48" fillId="29" borderId="69" xfId="0" applyFont="1" applyFill="1" applyBorder="1" applyAlignment="1" applyProtection="1">
      <alignment horizontal="left" vertical="center" wrapText="1"/>
      <protection locked="0"/>
    </xf>
    <xf numFmtId="0" fontId="48" fillId="29" borderId="57" xfId="0" applyFont="1" applyFill="1" applyBorder="1" applyAlignment="1" applyProtection="1">
      <alignment horizontal="left" vertical="center" wrapText="1"/>
      <protection locked="0"/>
    </xf>
    <xf numFmtId="0" fontId="48" fillId="29" borderId="70" xfId="0" applyFont="1" applyFill="1" applyBorder="1" applyAlignment="1" applyProtection="1">
      <alignment horizontal="left" vertical="center" wrapText="1"/>
      <protection locked="0"/>
    </xf>
    <xf numFmtId="0" fontId="48" fillId="29" borderId="24" xfId="0" applyFont="1" applyFill="1" applyBorder="1" applyAlignment="1" applyProtection="1">
      <alignment horizontal="left" vertical="center" wrapText="1"/>
      <protection locked="0"/>
    </xf>
    <xf numFmtId="0" fontId="48" fillId="29" borderId="60" xfId="0" applyFont="1" applyFill="1" applyBorder="1" applyAlignment="1" applyProtection="1">
      <alignment horizontal="left" vertical="center" wrapText="1"/>
      <protection locked="0"/>
    </xf>
    <xf numFmtId="0" fontId="49" fillId="24" borderId="15" xfId="0" applyFont="1" applyFill="1" applyBorder="1" applyAlignment="1" applyProtection="1">
      <alignment horizontal="center" vertical="center" wrapText="1"/>
      <protection hidden="1"/>
    </xf>
    <xf numFmtId="0" fontId="49" fillId="24" borderId="54" xfId="0" applyFont="1" applyFill="1" applyBorder="1" applyAlignment="1" applyProtection="1">
      <alignment horizontal="center" vertical="center" wrapText="1"/>
      <protection hidden="1"/>
    </xf>
    <xf numFmtId="0" fontId="49" fillId="24" borderId="17" xfId="0" applyFont="1" applyFill="1" applyBorder="1" applyAlignment="1" applyProtection="1">
      <alignment horizontal="center" vertical="center" wrapText="1"/>
      <protection hidden="1"/>
    </xf>
    <xf numFmtId="0" fontId="49" fillId="24" borderId="29" xfId="0" applyFont="1" applyFill="1" applyBorder="1" applyAlignment="1" applyProtection="1">
      <alignment horizontal="center" vertical="center" wrapText="1"/>
      <protection hidden="1"/>
    </xf>
    <xf numFmtId="0" fontId="48" fillId="29" borderId="16" xfId="0" applyFont="1" applyFill="1" applyBorder="1" applyAlignment="1" applyProtection="1">
      <alignment horizontal="left" vertical="center" wrapText="1"/>
      <protection locked="0"/>
    </xf>
    <xf numFmtId="0" fontId="48" fillId="29" borderId="22" xfId="0" applyFont="1" applyFill="1" applyBorder="1" applyAlignment="1" applyProtection="1">
      <alignment horizontal="left" vertical="center" wrapText="1"/>
      <protection locked="0"/>
    </xf>
    <xf numFmtId="0" fontId="48" fillId="29" borderId="49" xfId="0" applyFont="1" applyFill="1" applyBorder="1" applyAlignment="1" applyProtection="1">
      <alignment horizontal="left" vertical="center" wrapText="1"/>
      <protection locked="0"/>
    </xf>
    <xf numFmtId="0" fontId="46" fillId="24" borderId="31" xfId="0" applyFont="1" applyFill="1" applyBorder="1" applyAlignment="1" applyProtection="1">
      <alignment horizontal="center" vertical="center"/>
      <protection hidden="1"/>
    </xf>
    <xf numFmtId="0" fontId="46" fillId="24" borderId="32" xfId="0" applyFont="1" applyFill="1" applyBorder="1" applyAlignment="1" applyProtection="1">
      <alignment horizontal="center" vertical="center"/>
      <protection hidden="1"/>
    </xf>
    <xf numFmtId="0" fontId="46" fillId="24" borderId="33" xfId="0" applyFont="1" applyFill="1" applyBorder="1" applyAlignment="1" applyProtection="1">
      <alignment horizontal="center" vertical="center"/>
      <protection hidden="1"/>
    </xf>
    <xf numFmtId="4" fontId="48" fillId="29" borderId="22" xfId="0" applyNumberFormat="1" applyFont="1" applyFill="1" applyBorder="1" applyAlignment="1" applyProtection="1">
      <alignment horizontal="left" vertical="center" wrapText="1"/>
      <protection locked="0"/>
    </xf>
    <xf numFmtId="4" fontId="48" fillId="29" borderId="23" xfId="0" applyNumberFormat="1" applyFont="1" applyFill="1" applyBorder="1" applyAlignment="1" applyProtection="1">
      <alignment horizontal="left" vertical="center" wrapText="1"/>
      <protection locked="0"/>
    </xf>
    <xf numFmtId="4" fontId="48" fillId="29" borderId="24" xfId="0" applyNumberFormat="1" applyFont="1" applyFill="1" applyBorder="1" applyAlignment="1" applyProtection="1">
      <alignment horizontal="left" vertical="center" wrapText="1"/>
      <protection locked="0"/>
    </xf>
    <xf numFmtId="4" fontId="48" fillId="29" borderId="25" xfId="0" applyNumberFormat="1" applyFont="1" applyFill="1" applyBorder="1" applyAlignment="1" applyProtection="1">
      <alignment horizontal="left" vertical="center" wrapText="1"/>
      <protection locked="0"/>
    </xf>
    <xf numFmtId="4" fontId="48" fillId="29" borderId="79" xfId="0" applyNumberFormat="1" applyFont="1" applyFill="1" applyBorder="1" applyAlignment="1" applyProtection="1">
      <alignment horizontal="left" vertical="center" wrapText="1"/>
      <protection locked="0"/>
    </xf>
    <xf numFmtId="0" fontId="41" fillId="24" borderId="19" xfId="0" applyFont="1" applyFill="1" applyBorder="1" applyAlignment="1" applyProtection="1">
      <alignment horizontal="left" vertical="center" wrapText="1"/>
      <protection hidden="1"/>
    </xf>
    <xf numFmtId="0" fontId="41" fillId="24" borderId="20" xfId="0" applyFont="1" applyFill="1" applyBorder="1" applyAlignment="1" applyProtection="1">
      <alignment horizontal="left" vertical="center" wrapText="1"/>
      <protection hidden="1"/>
    </xf>
    <xf numFmtId="0" fontId="46" fillId="24" borderId="15" xfId="0" applyFont="1" applyFill="1" applyBorder="1" applyAlignment="1" applyProtection="1">
      <alignment horizontal="center" vertical="center" wrapText="1"/>
      <protection hidden="1"/>
    </xf>
    <xf numFmtId="0" fontId="46" fillId="24" borderId="17" xfId="0" applyFont="1" applyFill="1" applyBorder="1" applyAlignment="1" applyProtection="1">
      <alignment horizontal="center" vertical="center" wrapText="1"/>
      <protection hidden="1"/>
    </xf>
    <xf numFmtId="0" fontId="41" fillId="24" borderId="51" xfId="0" applyFont="1" applyFill="1" applyBorder="1" applyAlignment="1" applyProtection="1">
      <alignment horizontal="left" vertical="center" wrapText="1"/>
      <protection hidden="1"/>
    </xf>
    <xf numFmtId="0" fontId="41" fillId="24" borderId="40" xfId="0" applyFont="1" applyFill="1" applyBorder="1" applyAlignment="1" applyProtection="1">
      <alignment horizontal="left" vertical="center"/>
      <protection hidden="1"/>
    </xf>
    <xf numFmtId="0" fontId="41" fillId="24" borderId="51" xfId="0" applyFont="1" applyFill="1" applyBorder="1" applyAlignment="1" applyProtection="1">
      <alignment horizontal="left" vertical="center"/>
      <protection hidden="1"/>
    </xf>
    <xf numFmtId="0" fontId="49" fillId="32" borderId="71" xfId="0" applyFont="1" applyFill="1" applyBorder="1" applyAlignment="1" applyProtection="1">
      <alignment horizontal="center" vertical="center" wrapText="1"/>
      <protection hidden="1"/>
    </xf>
    <xf numFmtId="0" fontId="49" fillId="32" borderId="72" xfId="0" applyFont="1" applyFill="1" applyBorder="1" applyAlignment="1" applyProtection="1">
      <alignment horizontal="center" vertical="center" wrapText="1"/>
      <protection hidden="1"/>
    </xf>
    <xf numFmtId="0" fontId="49" fillId="24" borderId="35"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49" fillId="24" borderId="37" xfId="0" applyFont="1" applyFill="1" applyBorder="1" applyAlignment="1" applyProtection="1">
      <alignment horizontal="center" vertical="center" wrapText="1"/>
      <protection hidden="1"/>
    </xf>
    <xf numFmtId="0" fontId="35" fillId="24" borderId="23" xfId="0" applyFont="1" applyFill="1" applyBorder="1" applyAlignment="1">
      <alignment horizontal="center" vertical="center"/>
    </xf>
    <xf numFmtId="0" fontId="35" fillId="24" borderId="24" xfId="0" applyFont="1" applyFill="1" applyBorder="1" applyAlignment="1">
      <alignment horizontal="center" vertical="center"/>
    </xf>
    <xf numFmtId="0" fontId="35" fillId="24" borderId="25" xfId="0" applyFont="1" applyFill="1" applyBorder="1" applyAlignment="1">
      <alignment horizontal="center" vertical="center"/>
    </xf>
    <xf numFmtId="0" fontId="46" fillId="24" borderId="80" xfId="0" applyFont="1" applyFill="1" applyBorder="1" applyAlignment="1" applyProtection="1">
      <alignment horizontal="center" vertical="center"/>
      <protection hidden="1"/>
    </xf>
    <xf numFmtId="0" fontId="46" fillId="24" borderId="72" xfId="0" applyFont="1" applyFill="1" applyBorder="1" applyAlignment="1" applyProtection="1">
      <alignment horizontal="center" vertical="center"/>
      <protection hidden="1"/>
    </xf>
    <xf numFmtId="0" fontId="46" fillId="24" borderId="81" xfId="0" applyFont="1" applyFill="1" applyBorder="1" applyAlignment="1" applyProtection="1">
      <alignment horizontal="center" vertical="center"/>
      <protection hidden="1"/>
    </xf>
    <xf numFmtId="0" fontId="49" fillId="24" borderId="19" xfId="0" applyFont="1" applyFill="1" applyBorder="1" applyAlignment="1" applyProtection="1">
      <alignment horizontal="center" vertical="center" wrapText="1"/>
      <protection hidden="1"/>
    </xf>
    <xf numFmtId="0" fontId="49" fillId="24" borderId="41" xfId="0" applyFont="1" applyFill="1" applyBorder="1" applyAlignment="1" applyProtection="1">
      <alignment horizontal="center" vertical="center" wrapText="1"/>
      <protection hidden="1"/>
    </xf>
    <xf numFmtId="0" fontId="41" fillId="24" borderId="51" xfId="0" applyFont="1" applyFill="1" applyBorder="1" applyAlignment="1" applyProtection="1">
      <alignment horizontal="center" vertical="center"/>
      <protection hidden="1"/>
    </xf>
    <xf numFmtId="4" fontId="49" fillId="27" borderId="35" xfId="0" applyNumberFormat="1" applyFont="1" applyFill="1" applyBorder="1" applyAlignment="1" applyProtection="1">
      <alignment horizontal="center" vertical="center" wrapText="1"/>
      <protection hidden="1"/>
    </xf>
    <xf numFmtId="4" fontId="49" fillId="27" borderId="41" xfId="0" applyNumberFormat="1" applyFont="1" applyFill="1" applyBorder="1" applyAlignment="1" applyProtection="1">
      <alignment horizontal="center" vertical="center" wrapText="1"/>
      <protection hidden="1"/>
    </xf>
    <xf numFmtId="4" fontId="49" fillId="24" borderId="35" xfId="0" applyNumberFormat="1" applyFont="1" applyFill="1" applyBorder="1" applyAlignment="1" applyProtection="1">
      <alignment horizontal="center" vertical="center" wrapText="1"/>
      <protection hidden="1"/>
    </xf>
    <xf numFmtId="4" fontId="49" fillId="24" borderId="41" xfId="0" applyNumberFormat="1" applyFont="1" applyFill="1" applyBorder="1" applyAlignment="1" applyProtection="1">
      <alignment horizontal="center" vertical="center" wrapText="1"/>
      <protection hidden="1"/>
    </xf>
    <xf numFmtId="0" fontId="49" fillId="27" borderId="35" xfId="0" applyFont="1" applyFill="1" applyBorder="1" applyAlignment="1" applyProtection="1">
      <alignment horizontal="center" vertical="center" wrapText="1"/>
      <protection hidden="1"/>
    </xf>
    <xf numFmtId="0" fontId="49" fillId="33" borderId="36" xfId="0" applyFont="1" applyFill="1" applyBorder="1" applyAlignment="1" applyProtection="1">
      <alignment horizontal="center" vertical="center" wrapText="1"/>
      <protection hidden="1"/>
    </xf>
    <xf numFmtId="0" fontId="49" fillId="33" borderId="41" xfId="0" applyFont="1" applyFill="1" applyBorder="1" applyAlignment="1" applyProtection="1">
      <alignment horizontal="center" vertical="center" wrapText="1"/>
      <protection hidden="1"/>
    </xf>
    <xf numFmtId="0" fontId="45" fillId="24" borderId="40" xfId="0" applyFont="1" applyFill="1" applyBorder="1" applyAlignment="1">
      <alignment horizontal="center" vertical="center"/>
    </xf>
    <xf numFmtId="0" fontId="45" fillId="24" borderId="51" xfId="0" applyFont="1" applyFill="1" applyBorder="1" applyAlignment="1">
      <alignment horizontal="center" vertical="center"/>
    </xf>
    <xf numFmtId="0" fontId="45" fillId="24" borderId="50" xfId="0" applyFont="1" applyFill="1" applyBorder="1" applyAlignment="1">
      <alignment horizontal="center" vertical="center"/>
    </xf>
    <xf numFmtId="0" fontId="37" fillId="24" borderId="16" xfId="36" applyFont="1" applyFill="1" applyBorder="1" applyAlignment="1" applyProtection="1">
      <alignment horizontal="center" vertical="center"/>
      <protection hidden="1"/>
    </xf>
    <xf numFmtId="0" fontId="37" fillId="24" borderId="22" xfId="36" applyFont="1" applyFill="1" applyBorder="1" applyAlignment="1" applyProtection="1">
      <alignment horizontal="center" vertical="center"/>
      <protection hidden="1"/>
    </xf>
    <xf numFmtId="0" fontId="37" fillId="24" borderId="49" xfId="36" applyFont="1" applyFill="1" applyBorder="1" applyAlignment="1" applyProtection="1">
      <alignment horizontal="center" vertical="center"/>
      <protection hidden="1"/>
    </xf>
    <xf numFmtId="0" fontId="35" fillId="27" borderId="19" xfId="0" applyFont="1" applyFill="1" applyBorder="1" applyAlignment="1" applyProtection="1">
      <alignment horizontal="center" vertical="center" wrapText="1"/>
      <protection hidden="1"/>
    </xf>
    <xf numFmtId="0" fontId="35" fillId="27" borderId="20" xfId="0" applyFont="1" applyFill="1" applyBorder="1" applyAlignment="1" applyProtection="1">
      <alignment horizontal="center" vertical="center" wrapText="1"/>
      <protection hidden="1"/>
    </xf>
    <xf numFmtId="0" fontId="35" fillId="27" borderId="21" xfId="0" applyFont="1" applyFill="1" applyBorder="1" applyAlignment="1" applyProtection="1">
      <alignment horizontal="center" vertical="center" wrapText="1"/>
      <protection hidden="1"/>
    </xf>
    <xf numFmtId="0" fontId="35" fillId="27" borderId="67" xfId="0" applyFont="1" applyFill="1" applyBorder="1" applyAlignment="1" applyProtection="1">
      <alignment horizontal="center" vertical="center" wrapText="1"/>
      <protection hidden="1"/>
    </xf>
    <xf numFmtId="0" fontId="35" fillId="27" borderId="38" xfId="0" applyFont="1" applyFill="1" applyBorder="1" applyAlignment="1" applyProtection="1">
      <alignment horizontal="center" vertical="center" wrapText="1"/>
      <protection hidden="1"/>
    </xf>
    <xf numFmtId="0" fontId="35" fillId="27" borderId="39" xfId="0" applyFont="1" applyFill="1" applyBorder="1" applyAlignment="1" applyProtection="1">
      <alignment horizontal="center" vertical="center" wrapText="1"/>
      <protection hidden="1"/>
    </xf>
    <xf numFmtId="166" fontId="45" fillId="24" borderId="68" xfId="33" applyFont="1" applyFill="1" applyBorder="1" applyAlignment="1">
      <alignment horizontal="center" vertical="center"/>
    </xf>
    <xf numFmtId="166" fontId="45" fillId="24" borderId="69" xfId="33" applyFont="1" applyFill="1" applyBorder="1" applyAlignment="1">
      <alignment horizontal="center" vertical="center"/>
    </xf>
    <xf numFmtId="0" fontId="45" fillId="30" borderId="0" xfId="0" applyFont="1" applyFill="1" applyAlignment="1">
      <alignment horizontal="right" vertical="center" wrapText="1"/>
    </xf>
    <xf numFmtId="0" fontId="53" fillId="24" borderId="15" xfId="0" applyFont="1" applyFill="1" applyBorder="1" applyAlignment="1">
      <alignment horizontal="center" vertical="center"/>
    </xf>
    <xf numFmtId="0" fontId="53" fillId="24" borderId="58" xfId="0" applyFont="1" applyFill="1" applyBorder="1" applyAlignment="1">
      <alignment horizontal="center" vertical="center"/>
    </xf>
    <xf numFmtId="0" fontId="53" fillId="24" borderId="54" xfId="0" applyFont="1" applyFill="1" applyBorder="1" applyAlignment="1">
      <alignment horizontal="center" vertical="center"/>
    </xf>
    <xf numFmtId="0" fontId="53" fillId="24" borderId="17" xfId="0" applyFont="1" applyFill="1" applyBorder="1" applyAlignment="1">
      <alignment horizontal="center" vertical="center"/>
    </xf>
    <xf numFmtId="0" fontId="53" fillId="24" borderId="52" xfId="0" applyFont="1" applyFill="1" applyBorder="1" applyAlignment="1">
      <alignment horizontal="center" vertical="center"/>
    </xf>
    <xf numFmtId="0" fontId="53" fillId="24" borderId="29" xfId="0" applyFont="1" applyFill="1" applyBorder="1" applyAlignment="1">
      <alignment horizontal="center" vertical="center"/>
    </xf>
    <xf numFmtId="0" fontId="49" fillId="34" borderId="58" xfId="0" applyFont="1" applyFill="1" applyBorder="1" applyAlignment="1" applyProtection="1">
      <alignment horizontal="center" vertical="center" wrapText="1"/>
      <protection hidden="1"/>
    </xf>
    <xf numFmtId="0" fontId="49" fillId="34" borderId="52" xfId="0" applyFont="1" applyFill="1" applyBorder="1" applyAlignment="1" applyProtection="1">
      <alignment horizontal="center" vertical="center" wrapText="1"/>
      <protection hidden="1"/>
    </xf>
    <xf numFmtId="4" fontId="45" fillId="0" borderId="0" xfId="0" applyNumberFormat="1" applyFont="1" applyAlignment="1">
      <alignment horizontal="right" vertical="center"/>
    </xf>
    <xf numFmtId="166" fontId="49" fillId="24" borderId="35" xfId="33" applyFont="1" applyFill="1" applyBorder="1" applyAlignment="1" applyProtection="1">
      <alignment horizontal="center" vertical="center" wrapText="1"/>
      <protection hidden="1"/>
    </xf>
    <xf numFmtId="166" fontId="49" fillId="24" borderId="36" xfId="33" applyFont="1" applyFill="1" applyBorder="1" applyAlignment="1" applyProtection="1">
      <alignment horizontal="center" vertical="center" wrapText="1"/>
      <protection hidden="1"/>
    </xf>
    <xf numFmtId="166" fontId="49" fillId="24" borderId="37" xfId="33" applyFont="1" applyFill="1" applyBorder="1" applyAlignment="1" applyProtection="1">
      <alignment horizontal="center" vertical="center" wrapText="1"/>
      <protection hidden="1"/>
    </xf>
    <xf numFmtId="0" fontId="37" fillId="24" borderId="63" xfId="36" applyFont="1" applyFill="1" applyBorder="1" applyAlignment="1" applyProtection="1">
      <alignment horizontal="center" vertical="center"/>
      <protection hidden="1"/>
    </xf>
    <xf numFmtId="0" fontId="37" fillId="24" borderId="26" xfId="36" applyFont="1" applyFill="1" applyBorder="1" applyAlignment="1" applyProtection="1">
      <alignment horizontal="center" vertical="center"/>
      <protection hidden="1"/>
    </xf>
    <xf numFmtId="0" fontId="37" fillId="24" borderId="30" xfId="36" applyFont="1" applyFill="1" applyBorder="1" applyAlignment="1" applyProtection="1">
      <alignment horizontal="center" vertical="center"/>
      <protection hidden="1"/>
    </xf>
    <xf numFmtId="166" fontId="49" fillId="34" borderId="64" xfId="33" applyFont="1" applyFill="1" applyBorder="1" applyAlignment="1" applyProtection="1">
      <alignment horizontal="center" vertical="center" wrapText="1"/>
      <protection hidden="1"/>
    </xf>
    <xf numFmtId="166" fontId="49" fillId="34" borderId="65" xfId="33" applyFont="1" applyFill="1" applyBorder="1" applyAlignment="1" applyProtection="1">
      <alignment horizontal="center" vertical="center" wrapText="1"/>
      <protection hidden="1"/>
    </xf>
    <xf numFmtId="0" fontId="45" fillId="24" borderId="66" xfId="0" applyFont="1" applyFill="1" applyBorder="1" applyAlignment="1">
      <alignment horizontal="center" vertical="center"/>
    </xf>
    <xf numFmtId="0" fontId="45" fillId="24" borderId="56" xfId="0" applyFont="1" applyFill="1" applyBorder="1" applyAlignment="1">
      <alignment horizontal="center" vertical="center"/>
    </xf>
    <xf numFmtId="4" fontId="35" fillId="27" borderId="35" xfId="0" applyNumberFormat="1" applyFont="1" applyFill="1" applyBorder="1" applyAlignment="1" applyProtection="1">
      <alignment horizontal="center" vertical="center" wrapText="1"/>
      <protection hidden="1"/>
    </xf>
    <xf numFmtId="4" fontId="35" fillId="27" borderId="37" xfId="0" applyNumberFormat="1" applyFont="1" applyFill="1" applyBorder="1" applyAlignment="1" applyProtection="1">
      <alignment horizontal="center" vertical="center" wrapText="1"/>
      <protection hidden="1"/>
    </xf>
    <xf numFmtId="0" fontId="72" fillId="24" borderId="40" xfId="0" applyFont="1" applyFill="1" applyBorder="1" applyAlignment="1">
      <alignment horizontal="center" vertical="center"/>
    </xf>
    <xf numFmtId="0" fontId="72" fillId="24" borderId="51" xfId="0" applyFont="1" applyFill="1" applyBorder="1" applyAlignment="1">
      <alignment horizontal="center" vertical="center"/>
    </xf>
    <xf numFmtId="9" fontId="44" fillId="28" borderId="45" xfId="38" applyFont="1" applyFill="1" applyBorder="1" applyAlignment="1" applyProtection="1">
      <alignment horizontal="center" vertical="center" wrapText="1"/>
      <protection hidden="1"/>
    </xf>
    <xf numFmtId="9" fontId="44" fillId="28" borderId="61" xfId="38" applyFont="1" applyFill="1" applyBorder="1" applyAlignment="1" applyProtection="1">
      <alignment horizontal="center" vertical="center" wrapText="1"/>
      <protection hidden="1"/>
    </xf>
    <xf numFmtId="9" fontId="44" fillId="28" borderId="26" xfId="38" applyFont="1" applyFill="1" applyBorder="1" applyAlignment="1" applyProtection="1">
      <alignment horizontal="center" vertical="center" wrapText="1"/>
      <protection hidden="1"/>
    </xf>
    <xf numFmtId="9" fontId="44" fillId="28" borderId="22" xfId="38" applyFont="1" applyFill="1" applyBorder="1" applyAlignment="1" applyProtection="1">
      <alignment horizontal="center" vertical="center"/>
      <protection locked="0"/>
    </xf>
    <xf numFmtId="0" fontId="45" fillId="27" borderId="22" xfId="36" applyFont="1" applyFill="1" applyBorder="1" applyAlignment="1" applyProtection="1">
      <alignment horizontal="center" vertical="center" wrapText="1"/>
      <protection hidden="1"/>
    </xf>
    <xf numFmtId="168" fontId="44" fillId="24" borderId="45" xfId="36" applyNumberFormat="1" applyFont="1" applyFill="1" applyBorder="1" applyAlignment="1" applyProtection="1">
      <alignment horizontal="center" vertical="center"/>
      <protection hidden="1"/>
    </xf>
    <xf numFmtId="168" fontId="44" fillId="24" borderId="61" xfId="36" applyNumberFormat="1" applyFont="1" applyFill="1" applyBorder="1" applyAlignment="1" applyProtection="1">
      <alignment horizontal="center" vertical="center"/>
      <protection hidden="1"/>
    </xf>
    <xf numFmtId="168" fontId="44" fillId="24" borderId="26" xfId="36" applyNumberFormat="1" applyFont="1" applyFill="1" applyBorder="1" applyAlignment="1" applyProtection="1">
      <alignment horizontal="center" vertical="center"/>
      <protection hidden="1"/>
    </xf>
    <xf numFmtId="0" fontId="44" fillId="0" borderId="45" xfId="36" applyFont="1" applyBorder="1" applyAlignment="1" applyProtection="1">
      <alignment horizontal="center" vertical="center"/>
      <protection locked="0"/>
    </xf>
    <xf numFmtId="0" fontId="44" fillId="0" borderId="61" xfId="36" applyFont="1" applyBorder="1" applyAlignment="1" applyProtection="1">
      <alignment horizontal="center" vertical="center"/>
      <protection locked="0"/>
    </xf>
    <xf numFmtId="0" fontId="44" fillId="0" borderId="26" xfId="36" applyFont="1" applyBorder="1" applyAlignment="1" applyProtection="1">
      <alignment horizontal="center" vertical="center"/>
      <protection locked="0"/>
    </xf>
    <xf numFmtId="0" fontId="44" fillId="0" borderId="22" xfId="36" applyFont="1" applyBorder="1" applyAlignment="1" applyProtection="1">
      <alignment horizontal="center" vertical="center"/>
      <protection locked="0"/>
    </xf>
    <xf numFmtId="167" fontId="44" fillId="29" borderId="22" xfId="33" applyNumberFormat="1" applyFont="1" applyFill="1" applyBorder="1" applyAlignment="1" applyProtection="1">
      <alignment horizontal="center" vertical="center"/>
      <protection hidden="1"/>
    </xf>
    <xf numFmtId="168" fontId="44" fillId="24" borderId="22" xfId="36" applyNumberFormat="1" applyFont="1" applyFill="1" applyBorder="1" applyAlignment="1" applyProtection="1">
      <alignment horizontal="center" vertical="center"/>
      <protection hidden="1"/>
    </xf>
    <xf numFmtId="0" fontId="44" fillId="24" borderId="45" xfId="36" applyFont="1" applyFill="1" applyBorder="1" applyAlignment="1" applyProtection="1">
      <alignment horizontal="center" vertical="center"/>
      <protection hidden="1"/>
    </xf>
    <xf numFmtId="0" fontId="44" fillId="24" borderId="61" xfId="36" applyFont="1" applyFill="1" applyBorder="1" applyAlignment="1" applyProtection="1">
      <alignment horizontal="center" vertical="center"/>
      <protection hidden="1"/>
    </xf>
    <xf numFmtId="0" fontId="44" fillId="24" borderId="26" xfId="36" applyFont="1" applyFill="1" applyBorder="1" applyAlignment="1" applyProtection="1">
      <alignment horizontal="center" vertical="center"/>
      <protection hidden="1"/>
    </xf>
    <xf numFmtId="167" fontId="44" fillId="29" borderId="45" xfId="33" applyNumberFormat="1" applyFont="1" applyFill="1" applyBorder="1" applyAlignment="1" applyProtection="1">
      <alignment horizontal="center" vertical="center"/>
      <protection hidden="1"/>
    </xf>
    <xf numFmtId="167" fontId="44" fillId="29" borderId="61" xfId="33" applyNumberFormat="1" applyFont="1" applyFill="1" applyBorder="1" applyAlignment="1" applyProtection="1">
      <alignment horizontal="center" vertical="center"/>
      <protection hidden="1"/>
    </xf>
    <xf numFmtId="167" fontId="44" fillId="29" borderId="26" xfId="33" applyNumberFormat="1" applyFont="1" applyFill="1" applyBorder="1" applyAlignment="1" applyProtection="1">
      <alignment horizontal="center" vertical="center"/>
      <protection hidden="1"/>
    </xf>
    <xf numFmtId="0" fontId="72" fillId="24" borderId="7" xfId="44" applyFont="1" applyFill="1" applyAlignment="1" applyProtection="1">
      <alignment horizontal="center" vertical="center"/>
      <protection hidden="1"/>
    </xf>
    <xf numFmtId="0" fontId="30" fillId="0" borderId="0" xfId="0" applyFont="1" applyAlignment="1">
      <alignment horizontal="left" vertical="center" wrapText="1"/>
    </xf>
    <xf numFmtId="166" fontId="44" fillId="28" borderId="22" xfId="33" applyFont="1" applyFill="1" applyBorder="1" applyAlignment="1" applyProtection="1">
      <alignment horizontal="center" vertical="center"/>
      <protection locked="0"/>
    </xf>
    <xf numFmtId="167" fontId="45" fillId="34" borderId="45" xfId="33" applyNumberFormat="1" applyFont="1" applyFill="1" applyBorder="1" applyAlignment="1" applyProtection="1">
      <alignment horizontal="center" vertical="center" wrapText="1"/>
      <protection hidden="1"/>
    </xf>
    <xf numFmtId="167" fontId="45" fillId="34" borderId="26" xfId="33" applyNumberFormat="1" applyFont="1" applyFill="1" applyBorder="1" applyAlignment="1" applyProtection="1">
      <alignment horizontal="center" vertical="center" wrapText="1"/>
      <protection hidden="1"/>
    </xf>
    <xf numFmtId="0" fontId="44" fillId="24" borderId="22" xfId="36" applyFont="1" applyFill="1" applyBorder="1" applyAlignment="1" applyProtection="1">
      <alignment horizontal="center" vertical="center"/>
      <protection hidden="1"/>
    </xf>
    <xf numFmtId="166" fontId="44" fillId="28" borderId="45" xfId="33" applyFont="1" applyFill="1" applyBorder="1" applyAlignment="1" applyProtection="1">
      <alignment horizontal="center" vertical="center" wrapText="1"/>
      <protection hidden="1"/>
    </xf>
    <xf numFmtId="166" fontId="44" fillId="28" borderId="61" xfId="33" applyFont="1" applyFill="1" applyBorder="1" applyAlignment="1" applyProtection="1">
      <alignment horizontal="center" vertical="center" wrapText="1"/>
      <protection hidden="1"/>
    </xf>
    <xf numFmtId="166" fontId="44" fillId="28" borderId="26" xfId="33" applyFont="1" applyFill="1" applyBorder="1" applyAlignment="1" applyProtection="1">
      <alignment horizontal="center" vertical="center" wrapText="1"/>
      <protection hidden="1"/>
    </xf>
    <xf numFmtId="0" fontId="72" fillId="30" borderId="19" xfId="44" applyFont="1" applyFill="1" applyBorder="1" applyAlignment="1">
      <alignment horizontal="center" vertical="center"/>
    </xf>
    <xf numFmtId="0" fontId="72" fillId="30" borderId="20" xfId="44" applyFont="1" applyFill="1" applyBorder="1" applyAlignment="1">
      <alignment horizontal="center" vertical="center"/>
    </xf>
    <xf numFmtId="0" fontId="72" fillId="30" borderId="21" xfId="44" applyFont="1" applyFill="1" applyBorder="1" applyAlignment="1">
      <alignment horizontal="center" vertical="center"/>
    </xf>
    <xf numFmtId="0" fontId="48" fillId="0" borderId="0" xfId="0" applyFont="1" applyAlignment="1">
      <alignment horizontal="center" vertical="center"/>
    </xf>
    <xf numFmtId="0" fontId="36" fillId="34" borderId="58" xfId="0" applyFont="1" applyFill="1" applyBorder="1" applyAlignment="1" applyProtection="1">
      <alignment horizontal="center"/>
      <protection hidden="1"/>
    </xf>
    <xf numFmtId="0" fontId="36" fillId="34" borderId="52" xfId="0" applyFont="1" applyFill="1" applyBorder="1" applyAlignment="1" applyProtection="1">
      <alignment horizontal="center"/>
      <protection hidden="1"/>
    </xf>
    <xf numFmtId="0" fontId="48" fillId="0" borderId="0" xfId="0" applyFont="1" applyAlignment="1">
      <alignment horizontal="left" vertical="center"/>
    </xf>
    <xf numFmtId="0" fontId="42" fillId="30" borderId="13" xfId="0" applyFont="1" applyFill="1" applyBorder="1" applyAlignment="1">
      <alignment horizontal="center" vertical="center"/>
    </xf>
    <xf numFmtId="0" fontId="42" fillId="30" borderId="0" xfId="0" applyFont="1" applyFill="1" applyAlignment="1">
      <alignment horizontal="center" vertical="center"/>
    </xf>
    <xf numFmtId="0" fontId="41" fillId="30" borderId="13" xfId="0" applyFont="1" applyFill="1" applyBorder="1" applyAlignment="1">
      <alignment horizontal="center" vertical="center"/>
    </xf>
    <xf numFmtId="0" fontId="41" fillId="30" borderId="0" xfId="0" applyFont="1" applyFill="1" applyAlignment="1">
      <alignment horizontal="center" vertical="center"/>
    </xf>
    <xf numFmtId="0" fontId="45" fillId="34" borderId="15" xfId="0" applyFont="1" applyFill="1" applyBorder="1" applyAlignment="1" applyProtection="1">
      <alignment horizontal="center" vertical="center" wrapText="1"/>
      <protection hidden="1"/>
    </xf>
    <xf numFmtId="0" fontId="45" fillId="34" borderId="17" xfId="0" applyFont="1" applyFill="1" applyBorder="1" applyAlignment="1" applyProtection="1">
      <alignment horizontal="center" vertical="center" wrapText="1"/>
      <protection hidden="1"/>
    </xf>
    <xf numFmtId="0" fontId="45" fillId="34" borderId="58" xfId="0" applyFont="1" applyFill="1" applyBorder="1" applyAlignment="1" applyProtection="1">
      <alignment horizontal="center" vertical="center"/>
      <protection hidden="1"/>
    </xf>
    <xf numFmtId="0" fontId="45" fillId="34" borderId="54" xfId="0" applyFont="1" applyFill="1" applyBorder="1" applyAlignment="1" applyProtection="1">
      <alignment horizontal="center" vertical="center"/>
      <protection hidden="1"/>
    </xf>
    <xf numFmtId="0" fontId="45" fillId="34" borderId="52" xfId="0" applyFont="1" applyFill="1" applyBorder="1" applyAlignment="1" applyProtection="1">
      <alignment horizontal="center" vertical="center"/>
      <protection hidden="1"/>
    </xf>
    <xf numFmtId="0" fontId="45" fillId="34" borderId="29" xfId="0" applyFont="1" applyFill="1" applyBorder="1" applyAlignment="1" applyProtection="1">
      <alignment horizontal="center" vertical="center"/>
      <protection hidden="1"/>
    </xf>
    <xf numFmtId="0" fontId="45" fillId="34" borderId="58" xfId="0" applyFont="1" applyFill="1" applyBorder="1" applyAlignment="1" applyProtection="1">
      <alignment horizontal="center"/>
      <protection hidden="1"/>
    </xf>
    <xf numFmtId="0" fontId="62" fillId="30" borderId="0" xfId="0" applyFont="1" applyFill="1" applyAlignment="1">
      <alignment horizontal="center"/>
    </xf>
    <xf numFmtId="0" fontId="58" fillId="30" borderId="58" xfId="45" applyFont="1" applyFill="1" applyBorder="1" applyAlignment="1">
      <alignment horizontal="center" vertical="center"/>
    </xf>
    <xf numFmtId="165" fontId="46" fillId="28" borderId="23" xfId="0" applyNumberFormat="1" applyFont="1" applyFill="1" applyBorder="1" applyAlignment="1">
      <alignment horizontal="right" vertical="center"/>
    </xf>
    <xf numFmtId="165" fontId="46" fillId="28" borderId="24" xfId="0" applyNumberFormat="1" applyFont="1" applyFill="1" applyBorder="1" applyAlignment="1">
      <alignment horizontal="right" vertical="center"/>
    </xf>
    <xf numFmtId="165" fontId="46" fillId="28" borderId="25" xfId="0" applyNumberFormat="1" applyFont="1" applyFill="1" applyBorder="1" applyAlignment="1">
      <alignment horizontal="right" vertical="center"/>
    </xf>
    <xf numFmtId="166" fontId="48" fillId="28" borderId="74" xfId="0" applyNumberFormat="1" applyFont="1" applyFill="1" applyBorder="1" applyAlignment="1">
      <alignment horizontal="center" vertical="center"/>
    </xf>
    <xf numFmtId="165" fontId="48" fillId="28" borderId="0" xfId="0" applyNumberFormat="1" applyFont="1" applyFill="1" applyAlignment="1">
      <alignment vertical="center"/>
    </xf>
    <xf numFmtId="165" fontId="48" fillId="28" borderId="75" xfId="0" applyNumberFormat="1" applyFont="1" applyFill="1" applyBorder="1" applyAlignment="1">
      <alignment vertical="center"/>
    </xf>
    <xf numFmtId="0" fontId="72" fillId="30" borderId="31" xfId="44" applyFont="1" applyFill="1" applyBorder="1" applyAlignment="1">
      <alignment horizontal="center" vertical="center"/>
    </xf>
    <xf numFmtId="0" fontId="72" fillId="30" borderId="32" xfId="44" applyFont="1" applyFill="1" applyBorder="1" applyAlignment="1">
      <alignment horizontal="center" vertical="center"/>
    </xf>
    <xf numFmtId="0" fontId="72" fillId="30" borderId="33" xfId="44" applyFont="1" applyFill="1" applyBorder="1" applyAlignment="1">
      <alignment horizontal="center" vertical="center"/>
    </xf>
    <xf numFmtId="0" fontId="58" fillId="30" borderId="54" xfId="45" applyFont="1" applyFill="1" applyBorder="1" applyAlignment="1">
      <alignment horizontal="center" vertical="center"/>
    </xf>
    <xf numFmtId="0" fontId="58" fillId="30" borderId="29" xfId="45" applyFont="1" applyFill="1" applyBorder="1" applyAlignment="1">
      <alignment horizontal="center" vertical="center"/>
    </xf>
    <xf numFmtId="165" fontId="48" fillId="28" borderId="76" xfId="0" applyNumberFormat="1" applyFont="1" applyFill="1" applyBorder="1" applyAlignment="1">
      <alignment horizontal="center" vertical="center"/>
    </xf>
    <xf numFmtId="165" fontId="48" fillId="28" borderId="20" xfId="0" applyNumberFormat="1" applyFont="1" applyFill="1" applyBorder="1" applyAlignment="1">
      <alignment horizontal="center" vertical="center"/>
    </xf>
    <xf numFmtId="165" fontId="48" fillId="28" borderId="77" xfId="0" applyNumberFormat="1" applyFont="1" applyFill="1" applyBorder="1" applyAlignment="1">
      <alignment horizontal="center" vertical="center"/>
    </xf>
    <xf numFmtId="165" fontId="48" fillId="28" borderId="78" xfId="0" applyNumberFormat="1" applyFont="1" applyFill="1" applyBorder="1" applyAlignment="1">
      <alignment vertical="center"/>
    </xf>
    <xf numFmtId="0" fontId="54" fillId="30" borderId="73" xfId="44" applyFont="1" applyFill="1" applyBorder="1" applyAlignment="1">
      <alignment horizontal="center" vertical="center"/>
    </xf>
    <xf numFmtId="0" fontId="54" fillId="30" borderId="69" xfId="44" applyFont="1" applyFill="1" applyBorder="1" applyAlignment="1">
      <alignment horizontal="center" vertical="center"/>
    </xf>
    <xf numFmtId="0" fontId="54" fillId="30" borderId="57" xfId="44" applyFont="1" applyFill="1" applyBorder="1" applyAlignment="1">
      <alignment horizontal="center" vertical="center"/>
    </xf>
    <xf numFmtId="0" fontId="58" fillId="30" borderId="15" xfId="45" applyFont="1" applyFill="1" applyBorder="1" applyAlignment="1">
      <alignment horizontal="center" vertical="center"/>
    </xf>
    <xf numFmtId="0" fontId="58" fillId="30" borderId="35" xfId="45" applyFont="1" applyFill="1" applyBorder="1" applyAlignment="1">
      <alignment horizontal="center" vertical="center"/>
    </xf>
    <xf numFmtId="0" fontId="58" fillId="30" borderId="41" xfId="45" applyFont="1" applyFill="1" applyBorder="1" applyAlignment="1">
      <alignment horizontal="center" vertical="center"/>
    </xf>
    <xf numFmtId="0" fontId="65" fillId="0" borderId="40" xfId="0" applyFont="1" applyBorder="1" applyAlignment="1">
      <alignment horizontal="center" vertical="center" wrapText="1"/>
    </xf>
    <xf numFmtId="0" fontId="65" fillId="0" borderId="50" xfId="0" applyFont="1" applyBorder="1" applyAlignment="1">
      <alignment horizontal="center" vertical="center" wrapText="1"/>
    </xf>
    <xf numFmtId="0" fontId="72" fillId="0" borderId="40" xfId="0" applyFont="1" applyBorder="1" applyAlignment="1">
      <alignment horizontal="right" vertical="center"/>
    </xf>
    <xf numFmtId="0" fontId="72" fillId="0" borderId="51" xfId="0" applyFont="1" applyBorder="1" applyAlignment="1">
      <alignment horizontal="right" vertical="center"/>
    </xf>
    <xf numFmtId="0" fontId="72" fillId="0" borderId="50" xfId="0" applyFont="1" applyBorder="1" applyAlignment="1">
      <alignment horizontal="right" vertical="center"/>
    </xf>
    <xf numFmtId="0" fontId="0" fillId="0" borderId="22" xfId="0" applyBorder="1" applyAlignment="1">
      <alignment horizontal="center" vertical="center"/>
    </xf>
    <xf numFmtId="49" fontId="0" fillId="0" borderId="22" xfId="0" applyNumberFormat="1" applyBorder="1" applyAlignment="1">
      <alignment horizontal="center" vertical="center"/>
    </xf>
  </cellXfs>
  <cellStyles count="4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xfId="23" builtinId="19"/>
    <cellStyle name="Encabezado 4 2" xfId="24" xr:uid="{00000000-0005-0000-0000-000017000000}"/>
    <cellStyle name="Énfasis1 2" xfId="25" xr:uid="{00000000-0005-0000-0000-000018000000}"/>
    <cellStyle name="Énfasis2 2" xfId="26" xr:uid="{00000000-0005-0000-0000-000019000000}"/>
    <cellStyle name="Énfasis3 2" xfId="27" xr:uid="{00000000-0005-0000-0000-00001A000000}"/>
    <cellStyle name="Énfasis4 2" xfId="28" xr:uid="{00000000-0005-0000-0000-00001B000000}"/>
    <cellStyle name="Énfasis5 2" xfId="29" xr:uid="{00000000-0005-0000-0000-00001C000000}"/>
    <cellStyle name="Énfasis6 2" xfId="30" xr:uid="{00000000-0005-0000-0000-00001D000000}"/>
    <cellStyle name="Entrada 2" xfId="31" xr:uid="{00000000-0005-0000-0000-00001E000000}"/>
    <cellStyle name="Hyperlink" xfId="47" xr:uid="{00000000-000B-0000-0000-000008000000}"/>
    <cellStyle name="Incorrecto 2" xfId="32" xr:uid="{00000000-0005-0000-0000-000021000000}"/>
    <cellStyle name="Millares" xfId="33" builtinId="3"/>
    <cellStyle name="Millares 2" xfId="34" xr:uid="{00000000-0005-0000-0000-000022000000}"/>
    <cellStyle name="Moneda" xfId="48" builtinId="4"/>
    <cellStyle name="Neutral 2" xfId="35" xr:uid="{00000000-0005-0000-0000-000023000000}"/>
    <cellStyle name="Normal" xfId="0" builtinId="0"/>
    <cellStyle name="Normal 2" xfId="36" xr:uid="{00000000-0005-0000-0000-000025000000}"/>
    <cellStyle name="Notas 2" xfId="37" xr:uid="{00000000-0005-0000-0000-000026000000}"/>
    <cellStyle name="Porcentaje" xfId="38" builtinId="5"/>
    <cellStyle name="Porcentaje 2" xfId="39" xr:uid="{00000000-0005-0000-0000-000028000000}"/>
    <cellStyle name="Salida 2" xfId="40" xr:uid="{00000000-0005-0000-0000-000029000000}"/>
    <cellStyle name="Texto de advertencia 2" xfId="41" xr:uid="{00000000-0005-0000-0000-00002A000000}"/>
    <cellStyle name="Texto explicativo 2" xfId="42" xr:uid="{00000000-0005-0000-0000-00002B000000}"/>
    <cellStyle name="Título 1 2" xfId="43" xr:uid="{00000000-0005-0000-0000-00002C000000}"/>
    <cellStyle name="Título 2 2" xfId="44" xr:uid="{00000000-0005-0000-0000-00002D000000}"/>
    <cellStyle name="Título 3 2" xfId="45" xr:uid="{00000000-0005-0000-0000-00002E000000}"/>
    <cellStyle name="Total 2" xfId="46"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1"/>
  <sheetViews>
    <sheetView workbookViewId="0">
      <selection activeCell="C15" sqref="C15"/>
    </sheetView>
  </sheetViews>
  <sheetFormatPr baseColWidth="10" defaultColWidth="8.85546875" defaultRowHeight="15" x14ac:dyDescent="0.25"/>
  <cols>
    <col min="1" max="1" width="5.5703125" customWidth="1"/>
    <col min="2" max="2" width="32.42578125" style="43" customWidth="1"/>
    <col min="3" max="3" width="29.5703125" style="43" customWidth="1"/>
    <col min="4" max="4" width="14.42578125" customWidth="1"/>
    <col min="5" max="256" width="11.42578125" customWidth="1"/>
  </cols>
  <sheetData>
    <row r="2" spans="2:6" ht="15.75" thickBot="1" x14ac:dyDescent="0.3">
      <c r="B2" s="67" t="s">
        <v>0</v>
      </c>
    </row>
    <row r="3" spans="2:6" ht="30" customHeight="1" thickBot="1" x14ac:dyDescent="0.3">
      <c r="B3" s="67"/>
      <c r="C3" s="69" t="s">
        <v>1</v>
      </c>
    </row>
    <row r="4" spans="2:6" x14ac:dyDescent="0.25">
      <c r="B4" s="67"/>
    </row>
    <row r="5" spans="2:6" ht="9.75" customHeight="1" thickBot="1" x14ac:dyDescent="0.3"/>
    <row r="6" spans="2:6" ht="29.25" thickBot="1" x14ac:dyDescent="0.3">
      <c r="C6" s="68" t="s">
        <v>2</v>
      </c>
    </row>
    <row r="7" spans="2:6" ht="15.75" thickBot="1" x14ac:dyDescent="0.3">
      <c r="C7" s="46"/>
    </row>
    <row r="8" spans="2:6" ht="35.25" customHeight="1" thickBot="1" x14ac:dyDescent="0.3">
      <c r="C8" s="376" t="s">
        <v>3</v>
      </c>
    </row>
    <row r="9" spans="2:6" x14ac:dyDescent="0.25">
      <c r="C9" s="46"/>
    </row>
    <row r="11" spans="2:6" x14ac:dyDescent="0.25">
      <c r="B11" s="377"/>
      <c r="F11" s="61"/>
    </row>
  </sheetData>
  <pageMargins left="0.75" right="0.75" top="1" bottom="1"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BG44"/>
  <sheetViews>
    <sheetView showGridLines="0" view="pageBreakPreview" topLeftCell="B1" zoomScale="90" zoomScaleNormal="80" zoomScaleSheetLayoutView="90" workbookViewId="0">
      <pane ySplit="4" topLeftCell="A29" activePane="bottomLeft" state="frozen"/>
      <selection pane="bottomLeft" activeCell="K34" sqref="K34"/>
    </sheetView>
  </sheetViews>
  <sheetFormatPr baseColWidth="10" defaultColWidth="8.85546875" defaultRowHeight="15" x14ac:dyDescent="0.25"/>
  <cols>
    <col min="1" max="1" width="6.5703125" customWidth="1"/>
    <col min="2" max="2" width="26" style="43" customWidth="1"/>
    <col min="3" max="3" width="2.5703125" style="43" customWidth="1"/>
    <col min="4" max="4" width="14.42578125" style="43" customWidth="1"/>
    <col min="5" max="6" width="10.42578125" style="43" customWidth="1"/>
    <col min="7" max="7" width="8.42578125" style="43" customWidth="1"/>
    <col min="8" max="8" width="6.5703125" style="43" customWidth="1"/>
    <col min="9" max="9" width="7.42578125" style="43" customWidth="1"/>
    <col min="10" max="10" width="11.42578125" style="43" customWidth="1"/>
    <col min="11" max="11" width="17.5703125" style="43" customWidth="1"/>
    <col min="12" max="12" width="21.42578125" style="43" customWidth="1"/>
    <col min="13" max="13" width="18.5703125" style="43" customWidth="1"/>
    <col min="14" max="14" width="3.42578125" style="43" customWidth="1"/>
    <col min="15" max="256" width="11.42578125" customWidth="1"/>
  </cols>
  <sheetData>
    <row r="1" spans="2:59" ht="15.75" thickBot="1" x14ac:dyDescent="0.3"/>
    <row r="2" spans="2:59" ht="28.5" customHeight="1" x14ac:dyDescent="0.25">
      <c r="B2" s="469" t="s">
        <v>4</v>
      </c>
      <c r="C2" s="470"/>
      <c r="D2" s="470"/>
      <c r="E2" s="470"/>
      <c r="F2" s="470"/>
      <c r="G2" s="470"/>
      <c r="H2" s="470"/>
      <c r="I2" s="470"/>
      <c r="J2" s="470"/>
      <c r="K2" s="470"/>
      <c r="L2" s="470"/>
      <c r="M2" s="470"/>
      <c r="N2" s="471"/>
    </row>
    <row r="3" spans="2:59" ht="27.75" customHeight="1" x14ac:dyDescent="0.25">
      <c r="B3" s="452" t="s">
        <v>5</v>
      </c>
      <c r="C3" s="453"/>
      <c r="D3" s="453"/>
      <c r="E3" s="453"/>
      <c r="F3" s="453"/>
      <c r="G3" s="453"/>
      <c r="H3" s="453"/>
      <c r="I3" s="453"/>
      <c r="J3" s="453"/>
      <c r="K3" s="453"/>
      <c r="L3" s="453"/>
      <c r="M3" s="453"/>
      <c r="N3" s="454"/>
    </row>
    <row r="4" spans="2:59" ht="15.75" thickBot="1" x14ac:dyDescent="0.3">
      <c r="B4" s="34"/>
      <c r="C4" s="35"/>
      <c r="D4" s="35"/>
      <c r="E4" s="35"/>
      <c r="F4" s="35"/>
      <c r="G4" s="35"/>
      <c r="H4" s="35"/>
      <c r="I4" s="35"/>
      <c r="J4" s="35"/>
      <c r="K4" s="35"/>
      <c r="L4" s="35"/>
      <c r="M4" s="35"/>
      <c r="N4" s="36"/>
    </row>
    <row r="5" spans="2:59" x14ac:dyDescent="0.25">
      <c r="B5" s="58"/>
      <c r="C5" s="59"/>
      <c r="D5" s="59"/>
      <c r="E5" s="59"/>
      <c r="F5" s="59"/>
      <c r="G5" s="59"/>
      <c r="H5" s="59"/>
      <c r="I5" s="59"/>
      <c r="J5" s="59"/>
      <c r="K5" s="59"/>
      <c r="L5" s="59"/>
      <c r="M5" s="59"/>
      <c r="N5" s="60"/>
    </row>
    <row r="6" spans="2:59" ht="15.75" thickBot="1" x14ac:dyDescent="0.3">
      <c r="B6" s="37"/>
      <c r="C6" s="38"/>
      <c r="D6" s="38"/>
      <c r="E6" s="38"/>
      <c r="F6" s="38"/>
      <c r="G6" s="38"/>
      <c r="H6" s="38"/>
      <c r="I6" s="38"/>
      <c r="J6" s="38"/>
      <c r="K6" s="38"/>
      <c r="L6" s="38"/>
      <c r="M6" s="38"/>
      <c r="N6" s="39"/>
    </row>
    <row r="7" spans="2:59" ht="15.75" thickBot="1" x14ac:dyDescent="0.3">
      <c r="B7" s="40" t="s">
        <v>6</v>
      </c>
      <c r="C7" s="38" t="s">
        <v>7</v>
      </c>
      <c r="D7" s="55"/>
      <c r="E7" s="38"/>
      <c r="F7" s="38"/>
      <c r="G7" s="38"/>
      <c r="H7" s="38"/>
      <c r="I7" s="38"/>
      <c r="J7" s="38"/>
      <c r="K7" s="38"/>
      <c r="L7" s="38"/>
      <c r="M7" s="38"/>
      <c r="N7" s="39"/>
    </row>
    <row r="8" spans="2:59" ht="15.75" thickBot="1" x14ac:dyDescent="0.3">
      <c r="B8" s="40"/>
      <c r="C8" s="38"/>
      <c r="D8" s="38"/>
      <c r="E8" s="38"/>
      <c r="F8" s="38"/>
      <c r="G8" s="38"/>
      <c r="H8" s="38"/>
      <c r="I8" s="38"/>
      <c r="J8" s="38"/>
      <c r="K8" s="38"/>
      <c r="L8" s="38"/>
      <c r="M8" s="38"/>
      <c r="N8" s="39"/>
    </row>
    <row r="9" spans="2:59" ht="23.25" customHeight="1" thickBot="1" x14ac:dyDescent="0.3">
      <c r="B9" s="40" t="s">
        <v>8</v>
      </c>
      <c r="C9" s="38" t="s">
        <v>7</v>
      </c>
      <c r="D9" s="460"/>
      <c r="E9" s="461"/>
      <c r="F9" s="461"/>
      <c r="G9" s="461"/>
      <c r="H9" s="461"/>
      <c r="I9" s="461"/>
      <c r="J9" s="461"/>
      <c r="K9" s="461"/>
      <c r="L9" s="461"/>
      <c r="M9" s="462"/>
      <c r="N9" s="378"/>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row>
    <row r="10" spans="2:59" ht="15.75" thickBot="1" x14ac:dyDescent="0.3">
      <c r="B10" s="40"/>
      <c r="C10" s="38"/>
      <c r="D10" s="38"/>
      <c r="E10" s="38"/>
      <c r="F10" s="38"/>
      <c r="G10" s="38"/>
      <c r="H10" s="38"/>
      <c r="I10" s="38"/>
      <c r="J10" s="38"/>
      <c r="K10" s="38"/>
      <c r="L10" s="38"/>
      <c r="M10" s="38"/>
      <c r="N10" s="39"/>
    </row>
    <row r="11" spans="2:59" ht="15.75" thickBot="1" x14ac:dyDescent="0.3">
      <c r="B11" s="41" t="s">
        <v>9</v>
      </c>
      <c r="C11" s="38" t="s">
        <v>7</v>
      </c>
      <c r="D11" s="472" t="s">
        <v>10</v>
      </c>
      <c r="E11" s="473"/>
      <c r="F11" s="473"/>
      <c r="G11" s="473"/>
      <c r="H11" s="473"/>
      <c r="I11" s="473"/>
      <c r="J11" s="473"/>
      <c r="K11" s="473"/>
      <c r="L11" s="473"/>
      <c r="M11" s="474"/>
      <c r="N11" s="39"/>
      <c r="Q11" s="9"/>
    </row>
    <row r="12" spans="2:59" ht="15.75" thickBot="1" x14ac:dyDescent="0.3">
      <c r="B12" s="40"/>
      <c r="C12" s="38"/>
      <c r="D12" s="38"/>
      <c r="E12" s="38"/>
      <c r="F12" s="38"/>
      <c r="G12" s="38"/>
      <c r="H12" s="38"/>
      <c r="I12" s="38"/>
      <c r="J12" s="38"/>
      <c r="K12" s="38"/>
      <c r="L12" s="38"/>
      <c r="M12" s="38"/>
      <c r="N12" s="39"/>
    </row>
    <row r="13" spans="2:59" ht="40.35" customHeight="1" thickBot="1" x14ac:dyDescent="0.3">
      <c r="B13" s="40" t="s">
        <v>11</v>
      </c>
      <c r="C13" s="38" t="s">
        <v>7</v>
      </c>
      <c r="D13" s="483" t="s">
        <v>12</v>
      </c>
      <c r="E13" s="484"/>
      <c r="F13" s="485"/>
      <c r="G13" s="486" t="s">
        <v>13</v>
      </c>
      <c r="H13" s="487"/>
      <c r="I13" s="487"/>
      <c r="J13" s="488"/>
      <c r="K13" s="481"/>
      <c r="L13" s="481"/>
      <c r="M13" s="482"/>
      <c r="N13" s="39"/>
    </row>
    <row r="14" spans="2:59" ht="15.75" thickBot="1" x14ac:dyDescent="0.3">
      <c r="B14" s="40"/>
      <c r="C14" s="38"/>
      <c r="D14" s="38"/>
      <c r="E14" s="38"/>
      <c r="F14" s="38"/>
      <c r="G14" s="38"/>
      <c r="H14" s="38"/>
      <c r="I14" s="38"/>
      <c r="J14" s="38"/>
      <c r="K14" s="38"/>
      <c r="L14" s="38"/>
      <c r="M14" s="38"/>
      <c r="N14" s="39"/>
    </row>
    <row r="15" spans="2:59" ht="39" customHeight="1" thickBot="1" x14ac:dyDescent="0.3">
      <c r="B15" s="40" t="s">
        <v>14</v>
      </c>
      <c r="C15" s="38" t="s">
        <v>7</v>
      </c>
      <c r="D15" s="475"/>
      <c r="E15" s="476"/>
      <c r="F15" s="476"/>
      <c r="G15" s="476"/>
      <c r="H15" s="476"/>
      <c r="I15" s="476"/>
      <c r="J15" s="476"/>
      <c r="K15" s="476"/>
      <c r="L15" s="476"/>
      <c r="M15" s="477"/>
      <c r="N15" s="39"/>
    </row>
    <row r="16" spans="2:59" ht="15.75" thickBot="1" x14ac:dyDescent="0.3">
      <c r="B16" s="40"/>
      <c r="C16" s="38"/>
      <c r="D16" s="38"/>
      <c r="E16" s="38"/>
      <c r="F16" s="38"/>
      <c r="G16" s="38"/>
      <c r="H16" s="38"/>
      <c r="I16" s="38"/>
      <c r="J16" s="38"/>
      <c r="K16" s="38"/>
      <c r="L16" s="38"/>
      <c r="M16" s="38"/>
      <c r="N16" s="39"/>
    </row>
    <row r="17" spans="2:15" ht="33.75" customHeight="1" thickBot="1" x14ac:dyDescent="0.3">
      <c r="B17" s="40" t="s">
        <v>15</v>
      </c>
      <c r="C17" s="38" t="s">
        <v>7</v>
      </c>
      <c r="D17" s="362"/>
      <c r="E17" s="38"/>
      <c r="F17" s="38" t="s">
        <v>16</v>
      </c>
      <c r="G17" s="38"/>
      <c r="H17" s="57"/>
      <c r="I17" s="38"/>
      <c r="J17" s="38" t="s">
        <v>17</v>
      </c>
      <c r="K17" s="38"/>
      <c r="L17" s="38"/>
      <c r="M17" s="56">
        <f>D17+H17*365/12</f>
        <v>0</v>
      </c>
      <c r="N17" s="42"/>
      <c r="O17" s="350"/>
    </row>
    <row r="18" spans="2:15" x14ac:dyDescent="0.25">
      <c r="B18" s="40"/>
      <c r="C18" s="38"/>
      <c r="D18" s="38"/>
      <c r="E18" s="38"/>
      <c r="F18" s="38"/>
      <c r="G18" s="38"/>
      <c r="H18" s="38"/>
      <c r="I18" s="38"/>
      <c r="J18" s="38"/>
      <c r="K18" s="38"/>
      <c r="L18" s="38"/>
      <c r="M18" s="38"/>
      <c r="N18" s="39"/>
    </row>
    <row r="19" spans="2:15" ht="15.75" customHeight="1" thickBot="1" x14ac:dyDescent="0.3">
      <c r="B19" s="40"/>
      <c r="C19" s="38"/>
      <c r="D19" s="38"/>
      <c r="E19" s="38"/>
      <c r="F19" s="38"/>
      <c r="G19" s="38"/>
      <c r="H19" s="38"/>
      <c r="J19" s="44"/>
      <c r="N19" s="39"/>
    </row>
    <row r="20" spans="2:15" ht="29.25" thickBot="1" x14ac:dyDescent="0.3">
      <c r="B20" s="40" t="s">
        <v>18</v>
      </c>
      <c r="C20" s="38" t="s">
        <v>7</v>
      </c>
      <c r="D20" s="478"/>
      <c r="E20" s="479"/>
      <c r="F20" s="480"/>
      <c r="G20" s="38"/>
      <c r="I20" s="450" t="s">
        <v>19</v>
      </c>
      <c r="J20" s="451"/>
      <c r="K20" s="45" t="s">
        <v>20</v>
      </c>
      <c r="L20" s="468"/>
      <c r="M20" s="449"/>
      <c r="N20" s="39"/>
    </row>
    <row r="21" spans="2:15" ht="15.75" thickBot="1" x14ac:dyDescent="0.3">
      <c r="B21" s="40"/>
      <c r="C21" s="38"/>
      <c r="D21" s="46"/>
      <c r="E21" s="46"/>
      <c r="F21" s="46"/>
      <c r="G21" s="38"/>
      <c r="I21" s="450"/>
      <c r="J21" s="451"/>
      <c r="K21" s="45" t="s">
        <v>20</v>
      </c>
      <c r="L21" s="468"/>
      <c r="M21" s="449"/>
      <c r="N21" s="39"/>
    </row>
    <row r="22" spans="2:15" ht="15.75" thickBot="1" x14ac:dyDescent="0.3">
      <c r="B22" s="40"/>
      <c r="C22" s="38"/>
      <c r="D22" s="46"/>
      <c r="E22" s="46"/>
      <c r="F22" s="46"/>
      <c r="G22" s="38"/>
      <c r="I22" s="450"/>
      <c r="J22" s="451"/>
      <c r="K22" s="45" t="s">
        <v>20</v>
      </c>
      <c r="L22" s="448"/>
      <c r="M22" s="449"/>
      <c r="N22" s="39"/>
    </row>
    <row r="23" spans="2:15" x14ac:dyDescent="0.25">
      <c r="B23" s="40"/>
      <c r="C23" s="38"/>
      <c r="D23" s="46"/>
      <c r="E23" s="46"/>
      <c r="F23" s="46"/>
      <c r="G23" s="38"/>
      <c r="H23" s="38"/>
      <c r="I23" s="450"/>
      <c r="J23" s="451"/>
      <c r="K23" s="45" t="s">
        <v>20</v>
      </c>
      <c r="L23" s="466"/>
      <c r="M23" s="467"/>
      <c r="N23" s="39"/>
    </row>
    <row r="24" spans="2:15" x14ac:dyDescent="0.25">
      <c r="B24" s="40"/>
      <c r="C24" s="38"/>
      <c r="D24" s="46"/>
      <c r="E24" s="46"/>
      <c r="F24" s="46"/>
      <c r="G24" s="38"/>
      <c r="H24" s="38"/>
      <c r="I24" s="338"/>
      <c r="J24" s="338"/>
      <c r="K24" s="47" t="s">
        <v>21</v>
      </c>
      <c r="L24" s="466"/>
      <c r="M24" s="467"/>
      <c r="N24" s="39"/>
    </row>
    <row r="25" spans="2:15" ht="15.75" thickBot="1" x14ac:dyDescent="0.3">
      <c r="B25" s="40"/>
      <c r="C25" s="38"/>
      <c r="D25" s="46"/>
      <c r="E25" s="46"/>
      <c r="F25" s="46"/>
      <c r="G25" s="38"/>
      <c r="H25" s="38"/>
      <c r="I25" s="338"/>
      <c r="J25" s="338"/>
      <c r="K25" s="47" t="s">
        <v>21</v>
      </c>
      <c r="L25" s="383"/>
      <c r="M25" s="384"/>
      <c r="N25" s="39"/>
    </row>
    <row r="26" spans="2:15" ht="30" customHeight="1" thickBot="1" x14ac:dyDescent="0.3">
      <c r="B26" s="40" t="s">
        <v>22</v>
      </c>
      <c r="C26" s="38" t="s">
        <v>7</v>
      </c>
      <c r="D26" s="457"/>
      <c r="E26" s="458"/>
      <c r="F26" s="458"/>
      <c r="G26" s="458"/>
      <c r="H26" s="459"/>
      <c r="I26" s="38"/>
      <c r="K26" s="47" t="s">
        <v>21</v>
      </c>
      <c r="L26" s="385"/>
      <c r="M26" s="386"/>
      <c r="N26" s="39"/>
    </row>
    <row r="27" spans="2:15" ht="19.350000000000001" customHeight="1" thickBot="1" x14ac:dyDescent="0.3">
      <c r="B27" s="40"/>
      <c r="C27" s="38"/>
      <c r="D27" s="38"/>
      <c r="E27" s="38"/>
      <c r="F27" s="38"/>
      <c r="G27" s="38"/>
      <c r="H27" s="38"/>
      <c r="I27" s="38"/>
      <c r="K27" s="47"/>
      <c r="L27" s="466"/>
      <c r="M27" s="467"/>
      <c r="N27" s="39"/>
    </row>
    <row r="28" spans="2:15" ht="43.5" thickBot="1" x14ac:dyDescent="0.3">
      <c r="B28" s="40" t="s">
        <v>23</v>
      </c>
      <c r="C28" s="38" t="s">
        <v>7</v>
      </c>
      <c r="D28" s="493" t="s">
        <v>144</v>
      </c>
      <c r="E28" s="494"/>
      <c r="F28" s="495"/>
      <c r="G28" s="38"/>
      <c r="H28" s="38"/>
      <c r="I28" s="38"/>
      <c r="K28" s="48"/>
      <c r="L28" s="464"/>
      <c r="M28" s="465"/>
      <c r="N28" s="39"/>
    </row>
    <row r="29" spans="2:15" x14ac:dyDescent="0.25">
      <c r="B29" s="40"/>
      <c r="C29" s="38"/>
      <c r="D29" s="46"/>
      <c r="E29" s="46"/>
      <c r="F29" s="46"/>
      <c r="G29" s="38"/>
      <c r="H29" s="38"/>
      <c r="I29" s="38"/>
      <c r="K29" s="49" t="s">
        <v>24</v>
      </c>
      <c r="L29" s="50"/>
      <c r="M29" s="50"/>
      <c r="N29" s="39"/>
    </row>
    <row r="30" spans="2:15" x14ac:dyDescent="0.25">
      <c r="B30" s="40"/>
      <c r="C30" s="38"/>
      <c r="D30" s="46"/>
      <c r="E30" s="46"/>
      <c r="F30" s="46"/>
      <c r="G30" s="38"/>
      <c r="H30" s="38"/>
      <c r="I30" s="38"/>
      <c r="J30" s="38"/>
      <c r="K30" s="38"/>
      <c r="L30" s="38"/>
      <c r="M30" s="38"/>
      <c r="N30" s="39"/>
    </row>
    <row r="31" spans="2:15" ht="15.75" thickBot="1" x14ac:dyDescent="0.3">
      <c r="B31" s="37"/>
      <c r="C31" s="38"/>
      <c r="D31" s="38"/>
      <c r="E31" s="38"/>
      <c r="F31" s="38"/>
      <c r="G31" s="38"/>
      <c r="H31" s="38"/>
      <c r="I31" s="38"/>
      <c r="J31" s="38"/>
      <c r="K31" s="38"/>
      <c r="L31" s="38"/>
      <c r="M31" s="38"/>
      <c r="N31" s="39"/>
    </row>
    <row r="32" spans="2:15" ht="31.5" customHeight="1" thickBot="1" x14ac:dyDescent="0.3">
      <c r="B32" s="51" t="s">
        <v>25</v>
      </c>
      <c r="C32" s="38" t="s">
        <v>7</v>
      </c>
      <c r="D32" s="463" t="s">
        <v>26</v>
      </c>
      <c r="E32" s="455"/>
      <c r="F32" s="456"/>
      <c r="G32" s="455" t="s">
        <v>27</v>
      </c>
      <c r="H32" s="455"/>
      <c r="I32" s="455"/>
      <c r="J32" s="456"/>
      <c r="K32" s="491" t="s">
        <v>28</v>
      </c>
      <c r="L32" s="492"/>
      <c r="M32" s="38"/>
      <c r="N32" s="39"/>
    </row>
    <row r="33" spans="2:14" ht="22.5" customHeight="1" thickBot="1" x14ac:dyDescent="0.3">
      <c r="B33" s="37"/>
      <c r="C33" s="38"/>
      <c r="D33" s="498" t="s">
        <v>29</v>
      </c>
      <c r="E33" s="499"/>
      <c r="F33" s="500"/>
      <c r="G33" s="501" t="s">
        <v>145</v>
      </c>
      <c r="H33" s="502"/>
      <c r="I33" s="502"/>
      <c r="J33" s="503"/>
      <c r="K33" s="496">
        <v>5000</v>
      </c>
      <c r="L33" s="497"/>
      <c r="M33" s="38"/>
      <c r="N33" s="39"/>
    </row>
    <row r="34" spans="2:14" x14ac:dyDescent="0.25">
      <c r="B34" s="37"/>
      <c r="C34" s="38"/>
      <c r="D34" s="46" t="s">
        <v>30</v>
      </c>
      <c r="E34" s="46"/>
      <c r="F34" s="46"/>
      <c r="G34" s="379"/>
      <c r="H34" s="379"/>
      <c r="I34" s="379"/>
      <c r="J34" s="379"/>
      <c r="K34" s="38"/>
      <c r="L34" s="38"/>
      <c r="M34" s="38"/>
      <c r="N34" s="39"/>
    </row>
    <row r="35" spans="2:14" ht="15.75" thickBot="1" x14ac:dyDescent="0.3">
      <c r="B35" s="52"/>
      <c r="C35" s="53"/>
      <c r="D35" s="53"/>
      <c r="E35" s="53"/>
      <c r="F35" s="53"/>
      <c r="G35" s="53"/>
      <c r="H35" s="53"/>
      <c r="I35" s="53"/>
      <c r="J35" s="53"/>
      <c r="K35" s="53"/>
      <c r="L35" s="53"/>
      <c r="M35" s="53"/>
      <c r="N35" s="54"/>
    </row>
    <row r="36" spans="2:14" x14ac:dyDescent="0.25">
      <c r="B36" s="289"/>
      <c r="C36" s="290"/>
      <c r="D36" s="290"/>
      <c r="E36" s="290"/>
      <c r="F36" s="290"/>
      <c r="G36" s="290"/>
      <c r="H36" s="290"/>
      <c r="I36" s="290"/>
      <c r="J36" s="290"/>
      <c r="K36" s="290"/>
      <c r="L36" s="290"/>
      <c r="M36" s="290"/>
      <c r="N36" s="291"/>
    </row>
    <row r="37" spans="2:14" x14ac:dyDescent="0.25">
      <c r="B37" s="292" t="s">
        <v>31</v>
      </c>
      <c r="C37" s="275"/>
      <c r="D37" s="275"/>
      <c r="E37" s="275"/>
      <c r="F37" s="275"/>
      <c r="G37" s="275"/>
      <c r="H37" s="275"/>
      <c r="I37" s="275"/>
      <c r="J37" s="275"/>
      <c r="K37" s="275"/>
      <c r="L37" s="275"/>
      <c r="M37" s="275"/>
      <c r="N37" s="276"/>
    </row>
    <row r="38" spans="2:14" x14ac:dyDescent="0.25">
      <c r="B38" s="292"/>
      <c r="C38" s="275"/>
      <c r="D38" s="275"/>
      <c r="E38" s="275"/>
      <c r="F38" s="275"/>
      <c r="G38" s="275"/>
      <c r="H38" s="275"/>
      <c r="I38" s="275"/>
      <c r="J38" s="275"/>
      <c r="K38" s="275"/>
      <c r="L38" s="275"/>
      <c r="M38" s="275"/>
      <c r="N38" s="276"/>
    </row>
    <row r="39" spans="2:14" x14ac:dyDescent="0.25">
      <c r="B39" s="293"/>
      <c r="C39" s="275"/>
      <c r="D39" s="275"/>
      <c r="E39" s="275"/>
      <c r="F39" s="275"/>
      <c r="G39" s="275"/>
      <c r="H39" s="275"/>
      <c r="I39" s="275"/>
      <c r="J39" s="275"/>
      <c r="K39" s="275"/>
      <c r="L39" s="275"/>
      <c r="M39" s="275"/>
      <c r="N39" s="276"/>
    </row>
    <row r="40" spans="2:14" x14ac:dyDescent="0.25">
      <c r="B40" s="489" t="s">
        <v>32</v>
      </c>
      <c r="C40" s="490"/>
      <c r="D40" s="490"/>
      <c r="E40" s="490"/>
      <c r="F40" s="490"/>
      <c r="G40" s="275"/>
      <c r="H40" s="275"/>
      <c r="I40" s="275"/>
      <c r="J40" s="275"/>
      <c r="K40" s="275"/>
      <c r="L40" s="275"/>
      <c r="M40" s="275"/>
      <c r="N40" s="276"/>
    </row>
    <row r="41" spans="2:14" x14ac:dyDescent="0.25">
      <c r="B41" s="489"/>
      <c r="C41" s="490"/>
      <c r="D41" s="490"/>
      <c r="E41" s="490"/>
      <c r="F41" s="490"/>
      <c r="G41" s="275"/>
      <c r="H41" s="275"/>
      <c r="I41" s="275"/>
      <c r="J41" s="490" t="s">
        <v>33</v>
      </c>
      <c r="K41" s="490"/>
      <c r="L41" s="490"/>
      <c r="M41" s="490"/>
      <c r="N41" s="276"/>
    </row>
    <row r="42" spans="2:14" ht="21.6" customHeight="1" x14ac:dyDescent="0.25">
      <c r="B42" s="489" t="s">
        <v>34</v>
      </c>
      <c r="C42" s="490"/>
      <c r="D42" s="490"/>
      <c r="E42" s="490"/>
      <c r="F42" s="490"/>
      <c r="G42" s="275"/>
      <c r="H42" s="275"/>
      <c r="I42" s="275"/>
      <c r="J42" s="490" t="s">
        <v>35</v>
      </c>
      <c r="K42" s="490"/>
      <c r="L42" s="490"/>
      <c r="M42" s="490"/>
      <c r="N42" s="276"/>
    </row>
    <row r="43" spans="2:14" x14ac:dyDescent="0.25">
      <c r="B43" s="278"/>
      <c r="C43" s="279"/>
      <c r="D43" s="279"/>
      <c r="E43" s="279"/>
      <c r="F43" s="279"/>
      <c r="G43" s="279"/>
      <c r="H43" s="279"/>
      <c r="I43" s="279"/>
      <c r="J43" s="279"/>
      <c r="K43" s="279"/>
      <c r="L43" s="279"/>
      <c r="M43" s="279"/>
      <c r="N43" s="280"/>
    </row>
    <row r="44" spans="2:14" ht="15.75" thickBot="1" x14ac:dyDescent="0.3">
      <c r="B44" s="281"/>
      <c r="C44" s="282"/>
      <c r="D44" s="282"/>
      <c r="E44" s="282"/>
      <c r="F44" s="282"/>
      <c r="G44" s="282"/>
      <c r="H44" s="282"/>
      <c r="I44" s="282"/>
      <c r="J44" s="282"/>
      <c r="K44" s="282"/>
      <c r="L44" s="282"/>
      <c r="M44" s="282"/>
      <c r="N44" s="283"/>
    </row>
  </sheetData>
  <mergeCells count="29">
    <mergeCell ref="B42:F42"/>
    <mergeCell ref="J41:M41"/>
    <mergeCell ref="J42:M42"/>
    <mergeCell ref="L23:M23"/>
    <mergeCell ref="L24:M24"/>
    <mergeCell ref="B40:F41"/>
    <mergeCell ref="K32:L32"/>
    <mergeCell ref="D28:F28"/>
    <mergeCell ref="K33:L33"/>
    <mergeCell ref="D33:F33"/>
    <mergeCell ref="G33:J33"/>
    <mergeCell ref="B2:N2"/>
    <mergeCell ref="D11:M11"/>
    <mergeCell ref="D15:M15"/>
    <mergeCell ref="D20:F20"/>
    <mergeCell ref="K13:M13"/>
    <mergeCell ref="D13:F13"/>
    <mergeCell ref="L20:M20"/>
    <mergeCell ref="G13:J13"/>
    <mergeCell ref="L22:M22"/>
    <mergeCell ref="I20:J23"/>
    <mergeCell ref="B3:N3"/>
    <mergeCell ref="G32:J32"/>
    <mergeCell ref="D26:H26"/>
    <mergeCell ref="D9:M9"/>
    <mergeCell ref="D32:F32"/>
    <mergeCell ref="L28:M28"/>
    <mergeCell ref="L27:M27"/>
    <mergeCell ref="L21:M21"/>
  </mergeCells>
  <phoneticPr fontId="31" type="noConversion"/>
  <printOptions horizontalCentered="1"/>
  <pageMargins left="0.35433070866141736" right="0" top="0.74803149606299213" bottom="0.74803149606299213"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867"/>
  <sheetViews>
    <sheetView view="pageBreakPreview" topLeftCell="A7" zoomScale="90" zoomScaleNormal="115" zoomScaleSheetLayoutView="90" workbookViewId="0">
      <pane xSplit="4" topLeftCell="E1" activePane="topRight" state="frozen"/>
      <selection pane="topRight" activeCell="AU22" sqref="AU22:AU24"/>
    </sheetView>
  </sheetViews>
  <sheetFormatPr baseColWidth="10" defaultColWidth="11.42578125" defaultRowHeight="12.75" x14ac:dyDescent="0.25"/>
  <cols>
    <col min="1" max="1" width="3.5703125" style="62" customWidth="1"/>
    <col min="2" max="2" width="43.5703125" style="122" customWidth="1"/>
    <col min="3" max="3" width="10.5703125" style="121" customWidth="1"/>
    <col min="4" max="4" width="13.42578125" style="121" customWidth="1"/>
    <col min="5" max="9" width="4.5703125" style="121" customWidth="1"/>
    <col min="10" max="10" width="5.7109375" style="121" customWidth="1"/>
    <col min="11" max="22" width="4.5703125" style="121" hidden="1" customWidth="1"/>
    <col min="23" max="24" width="4.42578125" style="121" hidden="1" customWidth="1"/>
    <col min="25" max="32" width="3" style="121" hidden="1" customWidth="1"/>
    <col min="33" max="34" width="3.42578125" style="121" hidden="1" customWidth="1"/>
    <col min="35" max="46" width="3" style="121" hidden="1" customWidth="1"/>
    <col min="47" max="47" width="60.42578125" style="121" customWidth="1"/>
    <col min="48" max="55" width="4" style="62" customWidth="1"/>
    <col min="56" max="16384" width="11.42578125" style="62"/>
  </cols>
  <sheetData>
    <row r="1" spans="1:110" s="5" customFormat="1" x14ac:dyDescent="0.25">
      <c r="B1" s="70"/>
      <c r="C1" s="71"/>
      <c r="D1" s="71"/>
      <c r="E1" s="71"/>
      <c r="F1" s="71"/>
      <c r="G1" s="71"/>
      <c r="H1" s="71"/>
      <c r="I1" s="71"/>
      <c r="J1" s="72"/>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row>
    <row r="2" spans="1:110" s="2" customFormat="1" ht="45.75" customHeight="1" thickBot="1" x14ac:dyDescent="0.3">
      <c r="A2" s="504" t="s">
        <v>36</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row>
    <row r="3" spans="1:110" s="2" customFormat="1" ht="29.25" customHeight="1" thickTop="1" x14ac:dyDescent="0.25">
      <c r="B3" s="73"/>
      <c r="C3" s="74"/>
      <c r="D3" s="74"/>
      <c r="E3" s="74"/>
      <c r="F3" s="74"/>
      <c r="G3" s="74"/>
      <c r="H3" s="74"/>
      <c r="I3" s="74"/>
      <c r="J3" s="75"/>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row>
    <row r="4" spans="1:110" s="3" customFormat="1" ht="24.75" customHeight="1" x14ac:dyDescent="0.25">
      <c r="B4" s="76" t="s">
        <v>37</v>
      </c>
      <c r="C4" s="511">
        <f>'Información General'!D9</f>
        <v>0</v>
      </c>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row>
    <row r="5" spans="1:110" s="3" customFormat="1" ht="12.75" customHeight="1" x14ac:dyDescent="0.25">
      <c r="A5" s="13"/>
      <c r="B5" s="77"/>
      <c r="C5" s="78"/>
      <c r="D5" s="78"/>
      <c r="E5" s="78"/>
      <c r="F5" s="78"/>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row>
    <row r="6" spans="1:110" s="3" customFormat="1" ht="12.75" customHeight="1" x14ac:dyDescent="0.25">
      <c r="A6" s="13"/>
      <c r="B6" s="77"/>
      <c r="C6" s="78"/>
      <c r="D6" s="78"/>
      <c r="E6" s="78"/>
      <c r="F6" s="78"/>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row>
    <row r="7" spans="1:110" s="3" customFormat="1" ht="29.25" customHeight="1" x14ac:dyDescent="0.25">
      <c r="A7" s="15"/>
      <c r="B7" s="513" t="s">
        <v>38</v>
      </c>
      <c r="C7" s="514"/>
      <c r="D7" s="514"/>
      <c r="E7" s="514"/>
      <c r="F7" s="514"/>
      <c r="G7" s="514"/>
      <c r="H7" s="514"/>
      <c r="I7" s="514"/>
      <c r="J7" s="514"/>
      <c r="K7" s="514"/>
      <c r="L7" s="514"/>
      <c r="M7" s="514"/>
      <c r="N7" s="514"/>
      <c r="O7" s="514"/>
      <c r="P7" s="514"/>
      <c r="Q7" s="514"/>
      <c r="R7" s="514"/>
      <c r="S7" s="514"/>
      <c r="T7" s="514"/>
      <c r="U7" s="514"/>
      <c r="V7" s="514"/>
      <c r="W7" s="74"/>
      <c r="X7" s="74"/>
      <c r="Y7" s="74"/>
      <c r="Z7" s="74"/>
      <c r="AA7" s="74"/>
      <c r="AB7" s="74"/>
      <c r="AC7" s="74"/>
      <c r="AD7" s="74"/>
      <c r="AE7" s="74"/>
      <c r="AF7" s="74"/>
      <c r="AG7" s="74"/>
      <c r="AH7" s="74"/>
      <c r="AI7" s="78"/>
      <c r="AJ7" s="78"/>
      <c r="AK7" s="78"/>
      <c r="AL7" s="78"/>
      <c r="AM7" s="78"/>
      <c r="AN7" s="78"/>
      <c r="AO7" s="78"/>
      <c r="AP7" s="78"/>
      <c r="AQ7" s="78"/>
      <c r="AR7" s="78"/>
      <c r="AS7" s="78"/>
      <c r="AT7" s="78"/>
      <c r="AU7" s="80" t="s">
        <v>39</v>
      </c>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3" customFormat="1" ht="48.75" customHeight="1" x14ac:dyDescent="0.25">
      <c r="A8" s="15"/>
      <c r="B8" s="513"/>
      <c r="C8" s="514"/>
      <c r="D8" s="514"/>
      <c r="E8" s="514"/>
      <c r="F8" s="514"/>
      <c r="G8" s="514"/>
      <c r="H8" s="514"/>
      <c r="I8" s="514"/>
      <c r="J8" s="514"/>
      <c r="K8" s="514"/>
      <c r="L8" s="514"/>
      <c r="M8" s="514"/>
      <c r="N8" s="514"/>
      <c r="O8" s="514"/>
      <c r="P8" s="514"/>
      <c r="Q8" s="514"/>
      <c r="R8" s="514"/>
      <c r="S8" s="514"/>
      <c r="T8" s="514"/>
      <c r="U8" s="514"/>
      <c r="V8" s="514"/>
      <c r="W8" s="74"/>
      <c r="X8" s="74"/>
      <c r="Y8" s="74"/>
      <c r="Z8" s="74"/>
      <c r="AA8" s="74"/>
      <c r="AB8" s="74"/>
      <c r="AC8" s="74"/>
      <c r="AD8" s="74"/>
      <c r="AE8" s="74"/>
      <c r="AF8" s="74"/>
      <c r="AG8" s="74"/>
      <c r="AH8" s="74"/>
      <c r="AI8" s="78"/>
      <c r="AJ8" s="78"/>
      <c r="AK8" s="78"/>
      <c r="AL8" s="78"/>
      <c r="AM8" s="78"/>
      <c r="AN8" s="78"/>
      <c r="AO8" s="78"/>
      <c r="AP8" s="78"/>
      <c r="AQ8" s="78"/>
      <c r="AR8" s="78"/>
      <c r="AS8" s="78"/>
      <c r="AT8" s="78"/>
      <c r="AU8" s="81"/>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66" customFormat="1" ht="12.75" customHeight="1" x14ac:dyDescent="0.25">
      <c r="A9" s="64"/>
      <c r="B9" s="77"/>
      <c r="C9" s="82"/>
      <c r="D9" s="82"/>
      <c r="E9" s="82"/>
      <c r="F9" s="82"/>
      <c r="G9" s="82"/>
      <c r="H9" s="82"/>
      <c r="I9" s="82"/>
      <c r="J9" s="82"/>
      <c r="K9" s="82"/>
      <c r="L9" s="82"/>
      <c r="M9" s="82"/>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row>
    <row r="10" spans="1:110" s="66" customFormat="1" ht="12.75" customHeight="1" x14ac:dyDescent="0.25">
      <c r="A10" s="63"/>
      <c r="B10" s="77"/>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row>
    <row r="11" spans="1:110" s="3" customFormat="1" ht="42" customHeight="1" x14ac:dyDescent="0.25">
      <c r="A11" s="13"/>
      <c r="B11" s="83" t="s">
        <v>40</v>
      </c>
      <c r="C11" s="507"/>
      <c r="D11" s="508"/>
      <c r="E11" s="508"/>
      <c r="F11" s="508"/>
      <c r="G11" s="508"/>
      <c r="H11" s="508"/>
      <c r="I11" s="508"/>
      <c r="J11" s="508"/>
      <c r="K11" s="508"/>
      <c r="L11" s="508"/>
      <c r="M11" s="508"/>
      <c r="N11" s="508"/>
      <c r="O11" s="508"/>
      <c r="P11" s="508"/>
      <c r="Q11" s="508"/>
      <c r="R11" s="508"/>
      <c r="S11" s="508"/>
      <c r="T11" s="508"/>
      <c r="U11" s="508"/>
      <c r="V11" s="508"/>
      <c r="W11" s="84"/>
      <c r="X11" s="84"/>
      <c r="Y11" s="84"/>
      <c r="Z11" s="84"/>
      <c r="AA11" s="84"/>
      <c r="AB11" s="84"/>
      <c r="AC11" s="84"/>
      <c r="AD11" s="84"/>
      <c r="AE11" s="84"/>
      <c r="AF11" s="84"/>
      <c r="AG11" s="84"/>
      <c r="AH11" s="84"/>
      <c r="AI11" s="85"/>
      <c r="AJ11" s="85"/>
      <c r="AK11" s="85"/>
      <c r="AL11" s="85"/>
      <c r="AM11" s="85"/>
      <c r="AN11" s="85"/>
      <c r="AO11" s="85"/>
      <c r="AP11" s="85"/>
      <c r="AQ11" s="85"/>
      <c r="AR11" s="85"/>
      <c r="AS11" s="85"/>
      <c r="AT11" s="85"/>
      <c r="AU11" s="515" t="s">
        <v>41</v>
      </c>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3" customFormat="1" ht="12.75" customHeight="1" x14ac:dyDescent="0.25">
      <c r="A12" s="13"/>
      <c r="B12" s="505" t="s">
        <v>42</v>
      </c>
      <c r="C12" s="76" t="s">
        <v>43</v>
      </c>
      <c r="D12" s="86"/>
      <c r="E12" s="509" t="s">
        <v>44</v>
      </c>
      <c r="F12" s="510"/>
      <c r="G12" s="510"/>
      <c r="H12" s="510"/>
      <c r="I12" s="510"/>
      <c r="J12" s="510"/>
      <c r="K12" s="510"/>
      <c r="L12" s="510"/>
      <c r="M12" s="510"/>
      <c r="N12" s="510"/>
      <c r="O12" s="510"/>
      <c r="P12" s="510"/>
      <c r="Q12" s="510"/>
      <c r="R12" s="510"/>
      <c r="S12" s="510"/>
      <c r="T12" s="510"/>
      <c r="U12" s="510"/>
      <c r="V12" s="510"/>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516"/>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3" customFormat="1" ht="27" customHeight="1" x14ac:dyDescent="0.25">
      <c r="A13" s="13"/>
      <c r="B13" s="506"/>
      <c r="C13" s="76" t="s">
        <v>45</v>
      </c>
      <c r="D13" s="87" t="s">
        <v>46</v>
      </c>
      <c r="E13" s="76">
        <v>1</v>
      </c>
      <c r="F13" s="94">
        <f t="shared" ref="F13:AH13" si="0">E13+1</f>
        <v>2</v>
      </c>
      <c r="G13" s="76">
        <f t="shared" si="0"/>
        <v>3</v>
      </c>
      <c r="H13" s="94">
        <f t="shared" si="0"/>
        <v>4</v>
      </c>
      <c r="I13" s="76">
        <f t="shared" si="0"/>
        <v>5</v>
      </c>
      <c r="J13" s="94">
        <f t="shared" si="0"/>
        <v>6</v>
      </c>
      <c r="K13" s="76">
        <f t="shared" si="0"/>
        <v>7</v>
      </c>
      <c r="L13" s="375">
        <f t="shared" si="0"/>
        <v>8</v>
      </c>
      <c r="M13" s="76">
        <f t="shared" si="0"/>
        <v>9</v>
      </c>
      <c r="N13" s="76">
        <f t="shared" si="0"/>
        <v>10</v>
      </c>
      <c r="O13" s="76">
        <f t="shared" si="0"/>
        <v>11</v>
      </c>
      <c r="P13" s="94">
        <f t="shared" si="0"/>
        <v>12</v>
      </c>
      <c r="Q13" s="76">
        <f t="shared" si="0"/>
        <v>13</v>
      </c>
      <c r="R13" s="76">
        <f t="shared" si="0"/>
        <v>14</v>
      </c>
      <c r="S13" s="76">
        <f t="shared" si="0"/>
        <v>15</v>
      </c>
      <c r="T13" s="76">
        <f t="shared" si="0"/>
        <v>16</v>
      </c>
      <c r="U13" s="76">
        <f t="shared" si="0"/>
        <v>17</v>
      </c>
      <c r="V13" s="94">
        <f t="shared" si="0"/>
        <v>18</v>
      </c>
      <c r="W13" s="86" t="e">
        <f>#REF!+1</f>
        <v>#REF!</v>
      </c>
      <c r="X13" s="86" t="e">
        <f t="shared" si="0"/>
        <v>#REF!</v>
      </c>
      <c r="Y13" s="86" t="e">
        <f t="shared" si="0"/>
        <v>#REF!</v>
      </c>
      <c r="Z13" s="86" t="e">
        <f t="shared" si="0"/>
        <v>#REF!</v>
      </c>
      <c r="AA13" s="86" t="e">
        <f t="shared" si="0"/>
        <v>#REF!</v>
      </c>
      <c r="AB13" s="86" t="e">
        <f t="shared" si="0"/>
        <v>#REF!</v>
      </c>
      <c r="AC13" s="86" t="e">
        <f t="shared" si="0"/>
        <v>#REF!</v>
      </c>
      <c r="AD13" s="86" t="e">
        <f t="shared" si="0"/>
        <v>#REF!</v>
      </c>
      <c r="AE13" s="86" t="e">
        <f t="shared" si="0"/>
        <v>#REF!</v>
      </c>
      <c r="AF13" s="86" t="e">
        <f t="shared" si="0"/>
        <v>#REF!</v>
      </c>
      <c r="AG13" s="86" t="e">
        <f t="shared" si="0"/>
        <v>#REF!</v>
      </c>
      <c r="AH13" s="86" t="e">
        <f t="shared" si="0"/>
        <v>#REF!</v>
      </c>
      <c r="AI13" s="87">
        <v>25</v>
      </c>
      <c r="AJ13" s="87">
        <v>26</v>
      </c>
      <c r="AK13" s="87">
        <v>27</v>
      </c>
      <c r="AL13" s="87">
        <v>28</v>
      </c>
      <c r="AM13" s="87">
        <v>29</v>
      </c>
      <c r="AN13" s="87">
        <v>30</v>
      </c>
      <c r="AO13" s="87">
        <v>31</v>
      </c>
      <c r="AP13" s="87">
        <v>32</v>
      </c>
      <c r="AQ13" s="87">
        <v>33</v>
      </c>
      <c r="AR13" s="87">
        <v>34</v>
      </c>
      <c r="AS13" s="87">
        <v>35</v>
      </c>
      <c r="AT13" s="87">
        <v>36</v>
      </c>
      <c r="AU13" s="88"/>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20" customFormat="1" ht="25.35" customHeight="1" x14ac:dyDescent="0.25">
      <c r="A14" s="19"/>
      <c r="B14" s="358"/>
      <c r="C14" s="89">
        <v>1</v>
      </c>
      <c r="D14" s="89"/>
      <c r="E14" s="90"/>
      <c r="F14" s="90"/>
      <c r="G14" s="344"/>
      <c r="H14" s="344"/>
      <c r="I14" s="343"/>
      <c r="J14" s="95"/>
      <c r="K14" s="92"/>
      <c r="L14" s="92"/>
      <c r="M14" s="95"/>
      <c r="N14" s="95"/>
      <c r="O14" s="95"/>
      <c r="P14" s="95"/>
      <c r="Q14" s="95"/>
      <c r="R14" s="95"/>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380"/>
    </row>
    <row r="15" spans="1:110" s="20" customFormat="1" ht="25.35" customHeight="1" x14ac:dyDescent="0.25">
      <c r="A15" s="19"/>
      <c r="B15" s="332"/>
      <c r="C15" s="89">
        <v>1</v>
      </c>
      <c r="D15" s="89"/>
      <c r="E15" s="90"/>
      <c r="F15" s="90"/>
      <c r="G15" s="344"/>
      <c r="H15" s="344"/>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380"/>
    </row>
    <row r="16" spans="1:110" s="20" customFormat="1" ht="42" customHeight="1" x14ac:dyDescent="0.25">
      <c r="A16" s="19"/>
      <c r="B16" s="332"/>
      <c r="C16" s="89">
        <v>1</v>
      </c>
      <c r="D16" s="89"/>
      <c r="E16" s="90"/>
      <c r="F16" s="357"/>
      <c r="G16" s="344"/>
      <c r="H16" s="344"/>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380"/>
    </row>
    <row r="17" spans="1:110" s="20" customFormat="1" ht="26.85" customHeight="1" x14ac:dyDescent="0.25">
      <c r="A17" s="19"/>
      <c r="B17" s="332"/>
      <c r="C17" s="89">
        <v>1</v>
      </c>
      <c r="D17" s="381"/>
      <c r="E17" s="344"/>
      <c r="F17" s="357"/>
      <c r="G17" s="344"/>
      <c r="H17" s="344"/>
      <c r="I17" s="344"/>
      <c r="J17" s="344"/>
      <c r="K17" s="344"/>
      <c r="L17" s="344"/>
      <c r="M17" s="344"/>
      <c r="N17" s="344"/>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380"/>
    </row>
    <row r="18" spans="1:110" s="4" customFormat="1" ht="12" customHeight="1" x14ac:dyDescent="0.25">
      <c r="A18" s="13"/>
      <c r="B18" s="96"/>
      <c r="C18" s="97"/>
      <c r="D18" s="98"/>
      <c r="E18" s="98"/>
      <c r="F18" s="98"/>
      <c r="G18" s="98"/>
      <c r="H18" s="98"/>
      <c r="I18" s="98"/>
      <c r="J18" s="99"/>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row>
    <row r="19" spans="1:110" s="3" customFormat="1" ht="39.75" customHeight="1" x14ac:dyDescent="0.25">
      <c r="A19" s="13"/>
      <c r="B19" s="83" t="s">
        <v>48</v>
      </c>
      <c r="C19" s="507" t="s">
        <v>157</v>
      </c>
      <c r="D19" s="508"/>
      <c r="E19" s="508"/>
      <c r="F19" s="508"/>
      <c r="G19" s="508"/>
      <c r="H19" s="508"/>
      <c r="I19" s="508"/>
      <c r="J19" s="508"/>
      <c r="K19" s="508"/>
      <c r="L19" s="508"/>
      <c r="M19" s="508"/>
      <c r="N19" s="508"/>
      <c r="O19" s="508"/>
      <c r="P19" s="508"/>
      <c r="Q19" s="508"/>
      <c r="R19" s="508"/>
      <c r="S19" s="508"/>
      <c r="T19" s="508"/>
      <c r="U19" s="508"/>
      <c r="V19" s="508"/>
      <c r="W19" s="100"/>
      <c r="X19" s="100"/>
      <c r="Y19" s="100"/>
      <c r="Z19" s="100"/>
      <c r="AA19" s="100"/>
      <c r="AB19" s="100"/>
      <c r="AC19" s="100"/>
      <c r="AD19" s="100"/>
      <c r="AE19" s="100"/>
      <c r="AF19" s="100"/>
      <c r="AG19" s="100"/>
      <c r="AH19" s="101"/>
      <c r="AI19" s="85"/>
      <c r="AJ19" s="85"/>
      <c r="AK19" s="85"/>
      <c r="AL19" s="85"/>
      <c r="AM19" s="85"/>
      <c r="AN19" s="85"/>
      <c r="AO19" s="85"/>
      <c r="AP19" s="85"/>
      <c r="AQ19" s="85"/>
      <c r="AR19" s="85"/>
      <c r="AS19" s="85"/>
      <c r="AT19" s="85"/>
      <c r="AU19" s="515" t="s">
        <v>41</v>
      </c>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3" customFormat="1" ht="17.25" customHeight="1" x14ac:dyDescent="0.25">
      <c r="A20" s="13"/>
      <c r="B20" s="505" t="s">
        <v>42</v>
      </c>
      <c r="C20" s="76" t="s">
        <v>43</v>
      </c>
      <c r="D20" s="86"/>
      <c r="E20" s="509" t="s">
        <v>44</v>
      </c>
      <c r="F20" s="510"/>
      <c r="G20" s="510"/>
      <c r="H20" s="510"/>
      <c r="I20" s="510"/>
      <c r="J20" s="510"/>
      <c r="K20" s="510"/>
      <c r="L20" s="510"/>
      <c r="M20" s="510"/>
      <c r="N20" s="510"/>
      <c r="O20" s="510"/>
      <c r="P20" s="510"/>
      <c r="Q20" s="510"/>
      <c r="R20" s="510"/>
      <c r="S20" s="510"/>
      <c r="T20" s="510"/>
      <c r="U20" s="510"/>
      <c r="V20" s="510"/>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516"/>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3" customFormat="1" ht="27" customHeight="1" x14ac:dyDescent="0.25">
      <c r="A21" s="13"/>
      <c r="B21" s="506"/>
      <c r="C21" s="76" t="s">
        <v>45</v>
      </c>
      <c r="D21" s="87" t="s">
        <v>46</v>
      </c>
      <c r="E21" s="76">
        <v>1</v>
      </c>
      <c r="F21" s="94">
        <f t="shared" ref="F21" si="1">E21+1</f>
        <v>2</v>
      </c>
      <c r="G21" s="76">
        <f t="shared" ref="G21" si="2">F21+1</f>
        <v>3</v>
      </c>
      <c r="H21" s="94">
        <f t="shared" ref="H21" si="3">G21+1</f>
        <v>4</v>
      </c>
      <c r="I21" s="76">
        <f t="shared" ref="I21" si="4">H21+1</f>
        <v>5</v>
      </c>
      <c r="J21" s="94">
        <f t="shared" ref="J21" si="5">I21+1</f>
        <v>6</v>
      </c>
      <c r="K21" s="76">
        <f t="shared" ref="K21:V21" si="6">J21+1</f>
        <v>7</v>
      </c>
      <c r="L21" s="76">
        <f t="shared" si="6"/>
        <v>8</v>
      </c>
      <c r="M21" s="76">
        <f t="shared" si="6"/>
        <v>9</v>
      </c>
      <c r="N21" s="76">
        <f t="shared" si="6"/>
        <v>10</v>
      </c>
      <c r="O21" s="76">
        <f t="shared" si="6"/>
        <v>11</v>
      </c>
      <c r="P21" s="94">
        <f t="shared" si="6"/>
        <v>12</v>
      </c>
      <c r="Q21" s="76">
        <f t="shared" si="6"/>
        <v>13</v>
      </c>
      <c r="R21" s="76">
        <f t="shared" si="6"/>
        <v>14</v>
      </c>
      <c r="S21" s="76">
        <f t="shared" si="6"/>
        <v>15</v>
      </c>
      <c r="T21" s="76">
        <f t="shared" si="6"/>
        <v>16</v>
      </c>
      <c r="U21" s="76">
        <f t="shared" si="6"/>
        <v>17</v>
      </c>
      <c r="V21" s="94">
        <f t="shared" si="6"/>
        <v>18</v>
      </c>
      <c r="W21" s="86" t="e">
        <f>#REF!+1</f>
        <v>#REF!</v>
      </c>
      <c r="X21" s="86" t="e">
        <f t="shared" ref="X21:AH21" si="7">W21+1</f>
        <v>#REF!</v>
      </c>
      <c r="Y21" s="86" t="e">
        <f t="shared" si="7"/>
        <v>#REF!</v>
      </c>
      <c r="Z21" s="86" t="e">
        <f t="shared" si="7"/>
        <v>#REF!</v>
      </c>
      <c r="AA21" s="86" t="e">
        <f t="shared" si="7"/>
        <v>#REF!</v>
      </c>
      <c r="AB21" s="86" t="e">
        <f t="shared" si="7"/>
        <v>#REF!</v>
      </c>
      <c r="AC21" s="86" t="e">
        <f t="shared" si="7"/>
        <v>#REF!</v>
      </c>
      <c r="AD21" s="86" t="e">
        <f t="shared" si="7"/>
        <v>#REF!</v>
      </c>
      <c r="AE21" s="86" t="e">
        <f t="shared" si="7"/>
        <v>#REF!</v>
      </c>
      <c r="AF21" s="86" t="e">
        <f t="shared" si="7"/>
        <v>#REF!</v>
      </c>
      <c r="AG21" s="86" t="e">
        <f t="shared" si="7"/>
        <v>#REF!</v>
      </c>
      <c r="AH21" s="86" t="e">
        <f t="shared" si="7"/>
        <v>#REF!</v>
      </c>
      <c r="AI21" s="87">
        <v>25</v>
      </c>
      <c r="AJ21" s="87">
        <v>26</v>
      </c>
      <c r="AK21" s="87">
        <v>27</v>
      </c>
      <c r="AL21" s="87">
        <v>28</v>
      </c>
      <c r="AM21" s="87">
        <v>29</v>
      </c>
      <c r="AN21" s="87">
        <v>30</v>
      </c>
      <c r="AO21" s="87">
        <v>31</v>
      </c>
      <c r="AP21" s="87">
        <v>32</v>
      </c>
      <c r="AQ21" s="87">
        <v>33</v>
      </c>
      <c r="AR21" s="87">
        <v>34</v>
      </c>
      <c r="AS21" s="87">
        <v>35</v>
      </c>
      <c r="AT21" s="87">
        <v>36</v>
      </c>
      <c r="AU21" s="36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4" customFormat="1" ht="28.5" customHeight="1" x14ac:dyDescent="0.25">
      <c r="A22" s="13"/>
      <c r="B22" s="358"/>
      <c r="C22" s="95"/>
      <c r="D22" s="89"/>
      <c r="E22" s="95"/>
      <c r="F22" s="95"/>
      <c r="G22" s="95"/>
      <c r="H22" s="95"/>
      <c r="I22" s="95"/>
      <c r="J22" s="95"/>
      <c r="K22" s="93"/>
      <c r="L22" s="93"/>
      <c r="M22" s="93"/>
      <c r="N22" s="93"/>
      <c r="O22" s="93"/>
      <c r="P22" s="93"/>
      <c r="Q22" s="93"/>
      <c r="R22" s="93"/>
      <c r="S22" s="93"/>
      <c r="T22" s="93"/>
      <c r="U22" s="95"/>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380"/>
    </row>
    <row r="23" spans="1:110" s="4" customFormat="1" ht="28.5" customHeight="1" x14ac:dyDescent="0.25">
      <c r="A23" s="13"/>
      <c r="B23" s="358"/>
      <c r="C23" s="95"/>
      <c r="D23" s="89"/>
      <c r="E23" s="95"/>
      <c r="F23" s="95"/>
      <c r="G23" s="95"/>
      <c r="H23" s="95"/>
      <c r="I23" s="95"/>
      <c r="J23" s="95"/>
      <c r="K23" s="93"/>
      <c r="L23" s="93"/>
      <c r="M23" s="93"/>
      <c r="N23" s="93"/>
      <c r="O23" s="93"/>
      <c r="P23" s="93"/>
      <c r="Q23" s="93"/>
      <c r="R23" s="93"/>
      <c r="S23" s="93"/>
      <c r="T23" s="93"/>
      <c r="U23" s="95"/>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380"/>
    </row>
    <row r="24" spans="1:110" s="4" customFormat="1" ht="28.5" customHeight="1" x14ac:dyDescent="0.25">
      <c r="A24" s="13"/>
      <c r="B24" s="358"/>
      <c r="C24" s="95"/>
      <c r="D24" s="89"/>
      <c r="E24" s="93"/>
      <c r="F24" s="95"/>
      <c r="G24" s="95"/>
      <c r="H24" s="95"/>
      <c r="I24" s="95"/>
      <c r="J24" s="95"/>
      <c r="K24" s="93"/>
      <c r="L24" s="93"/>
      <c r="M24" s="93"/>
      <c r="N24" s="93"/>
      <c r="O24" s="93"/>
      <c r="P24" s="93"/>
      <c r="Q24" s="93"/>
      <c r="R24" s="93"/>
      <c r="S24" s="93"/>
      <c r="T24" s="93"/>
      <c r="U24" s="95"/>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382"/>
    </row>
    <row r="25" spans="1:110" s="4" customFormat="1" ht="53.1" customHeight="1" x14ac:dyDescent="0.25">
      <c r="A25" s="13"/>
      <c r="B25" s="210"/>
      <c r="C25" s="122"/>
      <c r="D25" s="210"/>
      <c r="E25" s="210"/>
      <c r="F25" s="210"/>
      <c r="G25" s="210"/>
      <c r="H25" s="210"/>
      <c r="I25" s="210"/>
      <c r="J25" s="372"/>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row>
    <row r="26" spans="1:110" s="3" customFormat="1" ht="36.75" customHeight="1" x14ac:dyDescent="0.25">
      <c r="A26" s="13"/>
      <c r="B26" s="83" t="s">
        <v>49</v>
      </c>
      <c r="C26" s="507" t="s">
        <v>158</v>
      </c>
      <c r="D26" s="508"/>
      <c r="E26" s="508"/>
      <c r="F26" s="508"/>
      <c r="G26" s="508"/>
      <c r="H26" s="508"/>
      <c r="I26" s="508"/>
      <c r="J26" s="508"/>
      <c r="K26" s="508"/>
      <c r="L26" s="508"/>
      <c r="M26" s="508"/>
      <c r="N26" s="508"/>
      <c r="O26" s="508"/>
      <c r="P26" s="508"/>
      <c r="Q26" s="508"/>
      <c r="R26" s="508"/>
      <c r="S26" s="508"/>
      <c r="T26" s="508"/>
      <c r="U26" s="508"/>
      <c r="V26" s="508"/>
      <c r="W26" s="84"/>
      <c r="X26" s="84"/>
      <c r="Y26" s="84"/>
      <c r="Z26" s="84"/>
      <c r="AA26" s="84"/>
      <c r="AB26" s="84"/>
      <c r="AC26" s="84"/>
      <c r="AD26" s="84"/>
      <c r="AE26" s="84"/>
      <c r="AF26" s="84"/>
      <c r="AG26" s="84"/>
      <c r="AH26" s="84"/>
      <c r="AI26" s="102"/>
      <c r="AJ26" s="102"/>
      <c r="AK26" s="102"/>
      <c r="AL26" s="102"/>
      <c r="AM26" s="102"/>
      <c r="AN26" s="102"/>
      <c r="AO26" s="102"/>
      <c r="AP26" s="102"/>
      <c r="AQ26" s="102"/>
      <c r="AR26" s="102"/>
      <c r="AS26" s="102"/>
      <c r="AT26" s="103"/>
      <c r="AU26" s="515" t="s">
        <v>41</v>
      </c>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3" customFormat="1" ht="17.25" customHeight="1" x14ac:dyDescent="0.25">
      <c r="A27" s="13"/>
      <c r="B27" s="505" t="s">
        <v>42</v>
      </c>
      <c r="C27" s="341" t="s">
        <v>43</v>
      </c>
      <c r="D27" s="105"/>
      <c r="E27" s="509" t="s">
        <v>44</v>
      </c>
      <c r="F27" s="510"/>
      <c r="G27" s="510"/>
      <c r="H27" s="510"/>
      <c r="I27" s="510"/>
      <c r="J27" s="510"/>
      <c r="K27" s="510"/>
      <c r="L27" s="510"/>
      <c r="M27" s="510"/>
      <c r="N27" s="510"/>
      <c r="O27" s="510"/>
      <c r="P27" s="510"/>
      <c r="Q27" s="510"/>
      <c r="R27" s="510"/>
      <c r="S27" s="510"/>
      <c r="T27" s="510"/>
      <c r="U27" s="510"/>
      <c r="V27" s="510"/>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6"/>
      <c r="AU27" s="516"/>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3" customFormat="1" ht="27" customHeight="1" x14ac:dyDescent="0.25">
      <c r="A28" s="13"/>
      <c r="B28" s="506"/>
      <c r="C28" s="76" t="s">
        <v>45</v>
      </c>
      <c r="D28" s="87" t="s">
        <v>46</v>
      </c>
      <c r="E28" s="76">
        <v>1</v>
      </c>
      <c r="F28" s="94">
        <f t="shared" ref="F28" si="8">E28+1</f>
        <v>2</v>
      </c>
      <c r="G28" s="76">
        <f t="shared" ref="G28" si="9">F28+1</f>
        <v>3</v>
      </c>
      <c r="H28" s="94">
        <f t="shared" ref="H28" si="10">G28+1</f>
        <v>4</v>
      </c>
      <c r="I28" s="76">
        <f t="shared" ref="I28" si="11">H28+1</f>
        <v>5</v>
      </c>
      <c r="J28" s="94">
        <f t="shared" ref="J28" si="12">I28+1</f>
        <v>6</v>
      </c>
      <c r="K28" s="76">
        <f t="shared" ref="K28:AH28" si="13">J28+1</f>
        <v>7</v>
      </c>
      <c r="L28" s="76">
        <f t="shared" si="13"/>
        <v>8</v>
      </c>
      <c r="M28" s="76">
        <f t="shared" si="13"/>
        <v>9</v>
      </c>
      <c r="N28" s="76">
        <f t="shared" si="13"/>
        <v>10</v>
      </c>
      <c r="O28" s="76">
        <f t="shared" si="13"/>
        <v>11</v>
      </c>
      <c r="P28" s="94">
        <f t="shared" si="13"/>
        <v>12</v>
      </c>
      <c r="Q28" s="76">
        <f t="shared" si="13"/>
        <v>13</v>
      </c>
      <c r="R28" s="76">
        <f t="shared" si="13"/>
        <v>14</v>
      </c>
      <c r="S28" s="76">
        <f t="shared" si="13"/>
        <v>15</v>
      </c>
      <c r="T28" s="76">
        <f t="shared" si="13"/>
        <v>16</v>
      </c>
      <c r="U28" s="76">
        <f t="shared" si="13"/>
        <v>17</v>
      </c>
      <c r="V28" s="94">
        <f t="shared" si="13"/>
        <v>18</v>
      </c>
      <c r="W28" s="86" t="e">
        <f>#REF!+1</f>
        <v>#REF!</v>
      </c>
      <c r="X28" s="86" t="e">
        <f t="shared" si="13"/>
        <v>#REF!</v>
      </c>
      <c r="Y28" s="86" t="e">
        <f t="shared" si="13"/>
        <v>#REF!</v>
      </c>
      <c r="Z28" s="86" t="e">
        <f t="shared" si="13"/>
        <v>#REF!</v>
      </c>
      <c r="AA28" s="86" t="e">
        <f t="shared" si="13"/>
        <v>#REF!</v>
      </c>
      <c r="AB28" s="86" t="e">
        <f t="shared" si="13"/>
        <v>#REF!</v>
      </c>
      <c r="AC28" s="86" t="e">
        <f t="shared" si="13"/>
        <v>#REF!</v>
      </c>
      <c r="AD28" s="86" t="e">
        <f t="shared" si="13"/>
        <v>#REF!</v>
      </c>
      <c r="AE28" s="86" t="e">
        <f t="shared" si="13"/>
        <v>#REF!</v>
      </c>
      <c r="AF28" s="86" t="e">
        <f t="shared" si="13"/>
        <v>#REF!</v>
      </c>
      <c r="AG28" s="86" t="e">
        <f t="shared" si="13"/>
        <v>#REF!</v>
      </c>
      <c r="AH28" s="86" t="e">
        <f t="shared" si="13"/>
        <v>#REF!</v>
      </c>
      <c r="AI28" s="87">
        <v>25</v>
      </c>
      <c r="AJ28" s="87">
        <v>26</v>
      </c>
      <c r="AK28" s="87">
        <v>27</v>
      </c>
      <c r="AL28" s="87">
        <v>28</v>
      </c>
      <c r="AM28" s="87">
        <v>29</v>
      </c>
      <c r="AN28" s="87">
        <v>30</v>
      </c>
      <c r="AO28" s="87">
        <v>31</v>
      </c>
      <c r="AP28" s="87">
        <v>32</v>
      </c>
      <c r="AQ28" s="87">
        <v>33</v>
      </c>
      <c r="AR28" s="87">
        <v>34</v>
      </c>
      <c r="AS28" s="87">
        <v>35</v>
      </c>
      <c r="AT28" s="107">
        <v>36</v>
      </c>
      <c r="AU28" s="88"/>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3" customFormat="1" ht="27" customHeight="1" x14ac:dyDescent="0.25">
      <c r="A29" s="13"/>
      <c r="B29" s="332" t="s">
        <v>151</v>
      </c>
      <c r="C29" s="95">
        <v>1</v>
      </c>
      <c r="D29" s="89" t="s">
        <v>149</v>
      </c>
      <c r="E29" s="95"/>
      <c r="F29" s="95"/>
      <c r="G29" s="95"/>
      <c r="H29" s="90" t="s">
        <v>47</v>
      </c>
      <c r="I29" s="90"/>
      <c r="J29" s="90"/>
      <c r="K29" s="76"/>
      <c r="L29" s="76"/>
      <c r="M29" s="76"/>
      <c r="N29" s="76"/>
      <c r="O29" s="76"/>
      <c r="P29" s="94"/>
      <c r="Q29" s="76"/>
      <c r="R29" s="76"/>
      <c r="S29" s="76"/>
      <c r="T29" s="76"/>
      <c r="U29" s="76"/>
      <c r="V29" s="94"/>
      <c r="W29" s="86"/>
      <c r="X29" s="86"/>
      <c r="Y29" s="86"/>
      <c r="Z29" s="86"/>
      <c r="AA29" s="86"/>
      <c r="AB29" s="86"/>
      <c r="AC29" s="86"/>
      <c r="AD29" s="86"/>
      <c r="AE29" s="86"/>
      <c r="AF29" s="86"/>
      <c r="AG29" s="86"/>
      <c r="AH29" s="86"/>
      <c r="AI29" s="87"/>
      <c r="AJ29" s="87"/>
      <c r="AK29" s="87"/>
      <c r="AL29" s="87"/>
      <c r="AM29" s="87"/>
      <c r="AN29" s="87"/>
      <c r="AO29" s="87"/>
      <c r="AP29" s="87"/>
      <c r="AQ29" s="87"/>
      <c r="AR29" s="87"/>
      <c r="AS29" s="87"/>
      <c r="AT29" s="107"/>
      <c r="AU29" s="81" t="s">
        <v>152</v>
      </c>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3" customFormat="1" ht="45.6" customHeight="1" x14ac:dyDescent="0.25">
      <c r="A30" s="13"/>
      <c r="B30" s="332" t="s">
        <v>50</v>
      </c>
      <c r="C30" s="95">
        <v>1</v>
      </c>
      <c r="D30" s="89" t="s">
        <v>148</v>
      </c>
      <c r="E30" s="90"/>
      <c r="F30" s="90"/>
      <c r="G30" s="90"/>
      <c r="H30" s="90"/>
      <c r="I30" s="95" t="s">
        <v>47</v>
      </c>
      <c r="J30" s="95" t="s">
        <v>146</v>
      </c>
      <c r="K30" s="95"/>
      <c r="L30" s="95"/>
      <c r="M30" s="95"/>
      <c r="N30" s="95"/>
      <c r="O30" s="95"/>
      <c r="P30" s="95"/>
      <c r="Q30" s="92"/>
      <c r="R30" s="92"/>
      <c r="S30" s="92"/>
      <c r="T30" s="92"/>
      <c r="U30" s="92"/>
      <c r="V30" s="92" t="s">
        <v>30</v>
      </c>
      <c r="W30" s="86"/>
      <c r="X30" s="86"/>
      <c r="Y30" s="86"/>
      <c r="Z30" s="86"/>
      <c r="AA30" s="86"/>
      <c r="AB30" s="86"/>
      <c r="AC30" s="86"/>
      <c r="AD30" s="86"/>
      <c r="AE30" s="86"/>
      <c r="AF30" s="86"/>
      <c r="AG30" s="86"/>
      <c r="AH30" s="86"/>
      <c r="AI30" s="87"/>
      <c r="AJ30" s="87"/>
      <c r="AK30" s="87"/>
      <c r="AL30" s="87"/>
      <c r="AM30" s="87"/>
      <c r="AN30" s="87"/>
      <c r="AO30" s="87"/>
      <c r="AP30" s="87"/>
      <c r="AQ30" s="87"/>
      <c r="AR30" s="87"/>
      <c r="AS30" s="87"/>
      <c r="AT30" s="107"/>
      <c r="AU30" s="81" t="s">
        <v>168</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3" customFormat="1" ht="45.6" customHeight="1" x14ac:dyDescent="0.25">
      <c r="A31" s="13"/>
      <c r="B31" s="332" t="s">
        <v>51</v>
      </c>
      <c r="C31" s="95">
        <v>1</v>
      </c>
      <c r="D31" s="89" t="s">
        <v>148</v>
      </c>
      <c r="E31" s="90"/>
      <c r="F31" s="90"/>
      <c r="G31" s="90"/>
      <c r="H31" s="90"/>
      <c r="I31" s="95" t="s">
        <v>47</v>
      </c>
      <c r="J31" s="95" t="s">
        <v>146</v>
      </c>
      <c r="K31" s="95"/>
      <c r="L31" s="95"/>
      <c r="M31" s="95"/>
      <c r="N31" s="95"/>
      <c r="O31" s="95"/>
      <c r="P31" s="95"/>
      <c r="Q31" s="92"/>
      <c r="R31" s="92"/>
      <c r="S31" s="92"/>
      <c r="T31" s="92"/>
      <c r="U31" s="92"/>
      <c r="V31" s="92"/>
      <c r="W31" s="86"/>
      <c r="X31" s="86"/>
      <c r="Y31" s="86"/>
      <c r="Z31" s="86"/>
      <c r="AA31" s="86"/>
      <c r="AB31" s="86"/>
      <c r="AC31" s="86"/>
      <c r="AD31" s="86"/>
      <c r="AE31" s="86"/>
      <c r="AF31" s="86"/>
      <c r="AG31" s="86"/>
      <c r="AH31" s="86"/>
      <c r="AI31" s="87"/>
      <c r="AJ31" s="87"/>
      <c r="AK31" s="87"/>
      <c r="AL31" s="87"/>
      <c r="AM31" s="87"/>
      <c r="AN31" s="87"/>
      <c r="AO31" s="87"/>
      <c r="AP31" s="87"/>
      <c r="AQ31" s="87"/>
      <c r="AR31" s="87"/>
      <c r="AS31" s="87"/>
      <c r="AT31" s="107"/>
      <c r="AU31" s="81" t="s">
        <v>169</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3" customFormat="1" ht="45.6" customHeight="1" x14ac:dyDescent="0.25">
      <c r="A32" s="13"/>
      <c r="B32" s="332" t="s">
        <v>52</v>
      </c>
      <c r="C32" s="95">
        <v>1</v>
      </c>
      <c r="D32" s="89" t="s">
        <v>148</v>
      </c>
      <c r="E32" s="90"/>
      <c r="F32" s="90"/>
      <c r="G32" s="90"/>
      <c r="H32" s="90"/>
      <c r="I32" s="90" t="s">
        <v>47</v>
      </c>
      <c r="J32" s="95" t="s">
        <v>47</v>
      </c>
      <c r="K32" s="95"/>
      <c r="L32" s="95"/>
      <c r="M32" s="95"/>
      <c r="N32" s="95"/>
      <c r="O32" s="95"/>
      <c r="P32" s="95"/>
      <c r="Q32" s="92"/>
      <c r="R32" s="92"/>
      <c r="S32" s="92"/>
      <c r="T32" s="92"/>
      <c r="U32" s="92"/>
      <c r="V32" s="92"/>
      <c r="W32" s="86"/>
      <c r="X32" s="86"/>
      <c r="Y32" s="86"/>
      <c r="Z32" s="86"/>
      <c r="AA32" s="86"/>
      <c r="AB32" s="86"/>
      <c r="AC32" s="86"/>
      <c r="AD32" s="86"/>
      <c r="AE32" s="86"/>
      <c r="AF32" s="86"/>
      <c r="AG32" s="86"/>
      <c r="AH32" s="86"/>
      <c r="AI32" s="87"/>
      <c r="AJ32" s="87"/>
      <c r="AK32" s="87"/>
      <c r="AL32" s="87"/>
      <c r="AM32" s="87"/>
      <c r="AN32" s="87"/>
      <c r="AO32" s="87"/>
      <c r="AP32" s="87"/>
      <c r="AQ32" s="87"/>
      <c r="AR32" s="87"/>
      <c r="AS32" s="87"/>
      <c r="AT32" s="107"/>
      <c r="AU32" s="81" t="s">
        <v>170</v>
      </c>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3" customFormat="1" ht="45.6" customHeight="1" x14ac:dyDescent="0.25">
      <c r="A33" s="13"/>
      <c r="B33" s="332" t="s">
        <v>53</v>
      </c>
      <c r="C33" s="95">
        <v>1</v>
      </c>
      <c r="D33" s="89" t="s">
        <v>148</v>
      </c>
      <c r="E33" s="90"/>
      <c r="F33" s="90"/>
      <c r="G33" s="90"/>
      <c r="H33" s="90"/>
      <c r="I33" s="90" t="s">
        <v>47</v>
      </c>
      <c r="J33" s="95" t="s">
        <v>47</v>
      </c>
      <c r="K33" s="95"/>
      <c r="L33" s="95"/>
      <c r="M33" s="95"/>
      <c r="N33" s="95"/>
      <c r="O33" s="95"/>
      <c r="P33" s="95"/>
      <c r="Q33" s="92"/>
      <c r="R33" s="92"/>
      <c r="S33" s="92"/>
      <c r="T33" s="92"/>
      <c r="U33" s="92"/>
      <c r="V33" s="92"/>
      <c r="W33" s="86"/>
      <c r="X33" s="86"/>
      <c r="Y33" s="86"/>
      <c r="Z33" s="86"/>
      <c r="AA33" s="86"/>
      <c r="AB33" s="86"/>
      <c r="AC33" s="86"/>
      <c r="AD33" s="86"/>
      <c r="AE33" s="86"/>
      <c r="AF33" s="86"/>
      <c r="AG33" s="86"/>
      <c r="AH33" s="86"/>
      <c r="AI33" s="87"/>
      <c r="AJ33" s="87"/>
      <c r="AK33" s="87"/>
      <c r="AL33" s="87"/>
      <c r="AM33" s="87"/>
      <c r="AN33" s="87"/>
      <c r="AO33" s="87"/>
      <c r="AP33" s="87"/>
      <c r="AQ33" s="87"/>
      <c r="AR33" s="87"/>
      <c r="AS33" s="87"/>
      <c r="AT33" s="107"/>
      <c r="AU33" s="81" t="s">
        <v>171</v>
      </c>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3" customFormat="1" ht="45.6" customHeight="1" x14ac:dyDescent="0.25">
      <c r="A34" s="13"/>
      <c r="B34" s="332" t="s">
        <v>54</v>
      </c>
      <c r="C34" s="95">
        <v>1</v>
      </c>
      <c r="D34" s="89" t="s">
        <v>148</v>
      </c>
      <c r="E34" s="90"/>
      <c r="F34" s="90"/>
      <c r="G34" s="90"/>
      <c r="H34" s="90"/>
      <c r="I34" s="90" t="s">
        <v>47</v>
      </c>
      <c r="J34" s="95" t="s">
        <v>47</v>
      </c>
      <c r="K34" s="95"/>
      <c r="L34" s="95"/>
      <c r="M34" s="95"/>
      <c r="N34" s="95"/>
      <c r="O34" s="95"/>
      <c r="P34" s="95"/>
      <c r="Q34" s="92"/>
      <c r="R34" s="92"/>
      <c r="S34" s="92"/>
      <c r="T34" s="92"/>
      <c r="U34" s="92"/>
      <c r="V34" s="92"/>
      <c r="W34" s="86"/>
      <c r="X34" s="86"/>
      <c r="Y34" s="86"/>
      <c r="Z34" s="86"/>
      <c r="AA34" s="86"/>
      <c r="AB34" s="86"/>
      <c r="AC34" s="86"/>
      <c r="AD34" s="86"/>
      <c r="AE34" s="86"/>
      <c r="AF34" s="86"/>
      <c r="AG34" s="86"/>
      <c r="AH34" s="86"/>
      <c r="AI34" s="87"/>
      <c r="AJ34" s="87"/>
      <c r="AK34" s="87"/>
      <c r="AL34" s="87"/>
      <c r="AM34" s="87"/>
      <c r="AN34" s="87"/>
      <c r="AO34" s="87"/>
      <c r="AP34" s="87"/>
      <c r="AQ34" s="87"/>
      <c r="AR34" s="87"/>
      <c r="AS34" s="87"/>
      <c r="AT34" s="107"/>
      <c r="AU34" s="81" t="s">
        <v>172</v>
      </c>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3" customFormat="1" ht="45.6" customHeight="1" x14ac:dyDescent="0.25">
      <c r="A35" s="13"/>
      <c r="B35" s="332" t="s">
        <v>165</v>
      </c>
      <c r="C35" s="95">
        <v>1</v>
      </c>
      <c r="D35" s="89" t="s">
        <v>148</v>
      </c>
      <c r="E35" s="90"/>
      <c r="F35" s="90"/>
      <c r="G35" s="90"/>
      <c r="H35" s="90"/>
      <c r="I35" s="90" t="s">
        <v>47</v>
      </c>
      <c r="J35" s="95" t="s">
        <v>47</v>
      </c>
      <c r="K35" s="95"/>
      <c r="L35" s="95"/>
      <c r="M35" s="95"/>
      <c r="N35" s="95"/>
      <c r="O35" s="95"/>
      <c r="P35" s="95"/>
      <c r="Q35" s="92"/>
      <c r="R35" s="92"/>
      <c r="S35" s="92"/>
      <c r="T35" s="92"/>
      <c r="U35" s="92"/>
      <c r="V35" s="92"/>
      <c r="W35" s="86"/>
      <c r="X35" s="86"/>
      <c r="Y35" s="86"/>
      <c r="Z35" s="86"/>
      <c r="AA35" s="86"/>
      <c r="AB35" s="86"/>
      <c r="AC35" s="86"/>
      <c r="AD35" s="86"/>
      <c r="AE35" s="86"/>
      <c r="AF35" s="86"/>
      <c r="AG35" s="86"/>
      <c r="AH35" s="86"/>
      <c r="AI35" s="87"/>
      <c r="AJ35" s="87"/>
      <c r="AK35" s="87"/>
      <c r="AL35" s="87"/>
      <c r="AM35" s="87"/>
      <c r="AN35" s="87"/>
      <c r="AO35" s="87"/>
      <c r="AP35" s="87"/>
      <c r="AQ35" s="87"/>
      <c r="AR35" s="87"/>
      <c r="AS35" s="87"/>
      <c r="AT35" s="107"/>
      <c r="AU35" s="81" t="s">
        <v>173</v>
      </c>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3" customFormat="1" ht="45.6" customHeight="1" x14ac:dyDescent="0.25">
      <c r="A36" s="13"/>
      <c r="B36" s="332" t="s">
        <v>166</v>
      </c>
      <c r="C36" s="95">
        <v>1</v>
      </c>
      <c r="D36" s="89" t="s">
        <v>148</v>
      </c>
      <c r="E36" s="90"/>
      <c r="F36" s="90"/>
      <c r="G36" s="90"/>
      <c r="H36" s="90"/>
      <c r="I36" s="90" t="s">
        <v>47</v>
      </c>
      <c r="J36" s="95" t="s">
        <v>47</v>
      </c>
      <c r="K36" s="95"/>
      <c r="L36" s="95"/>
      <c r="M36" s="95"/>
      <c r="N36" s="95"/>
      <c r="O36" s="95"/>
      <c r="P36" s="95"/>
      <c r="Q36" s="92"/>
      <c r="R36" s="92"/>
      <c r="S36" s="92"/>
      <c r="T36" s="92"/>
      <c r="U36" s="92"/>
      <c r="V36" s="92"/>
      <c r="W36" s="86"/>
      <c r="X36" s="86"/>
      <c r="Y36" s="86"/>
      <c r="Z36" s="86"/>
      <c r="AA36" s="86"/>
      <c r="AB36" s="86"/>
      <c r="AC36" s="86"/>
      <c r="AD36" s="86"/>
      <c r="AE36" s="86"/>
      <c r="AF36" s="86"/>
      <c r="AG36" s="86"/>
      <c r="AH36" s="86"/>
      <c r="AI36" s="87"/>
      <c r="AJ36" s="87"/>
      <c r="AK36" s="87"/>
      <c r="AL36" s="87"/>
      <c r="AM36" s="87"/>
      <c r="AN36" s="87"/>
      <c r="AO36" s="87"/>
      <c r="AP36" s="87"/>
      <c r="AQ36" s="87"/>
      <c r="AR36" s="87"/>
      <c r="AS36" s="87"/>
      <c r="AT36" s="107"/>
      <c r="AU36" s="81" t="s">
        <v>174</v>
      </c>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3" customFormat="1" ht="28.35" customHeight="1" x14ac:dyDescent="0.25">
      <c r="A37" s="13"/>
      <c r="B37" s="332" t="s">
        <v>55</v>
      </c>
      <c r="C37" s="95">
        <v>1</v>
      </c>
      <c r="D37" s="89" t="s">
        <v>148</v>
      </c>
      <c r="E37" s="90"/>
      <c r="F37" s="90"/>
      <c r="G37" s="95"/>
      <c r="H37" s="95"/>
      <c r="I37" s="95" t="s">
        <v>47</v>
      </c>
      <c r="J37" s="95" t="s">
        <v>47</v>
      </c>
      <c r="K37" s="92"/>
      <c r="L37" s="95"/>
      <c r="M37" s="95"/>
      <c r="N37" s="95"/>
      <c r="O37" s="95"/>
      <c r="P37" s="95"/>
      <c r="Q37" s="95"/>
      <c r="R37" s="95"/>
      <c r="S37" s="92"/>
      <c r="T37" s="95"/>
      <c r="U37" s="92"/>
      <c r="V37" s="92"/>
      <c r="W37" s="86"/>
      <c r="X37" s="86"/>
      <c r="Y37" s="86"/>
      <c r="Z37" s="86"/>
      <c r="AA37" s="86"/>
      <c r="AB37" s="86"/>
      <c r="AC37" s="86"/>
      <c r="AD37" s="86"/>
      <c r="AE37" s="86"/>
      <c r="AF37" s="86"/>
      <c r="AG37" s="86"/>
      <c r="AH37" s="86"/>
      <c r="AI37" s="87"/>
      <c r="AJ37" s="87"/>
      <c r="AK37" s="87"/>
      <c r="AL37" s="87"/>
      <c r="AM37" s="87"/>
      <c r="AN37" s="87"/>
      <c r="AO37" s="87"/>
      <c r="AP37" s="87"/>
      <c r="AQ37" s="87"/>
      <c r="AR37" s="87"/>
      <c r="AS37" s="87"/>
      <c r="AT37" s="107"/>
      <c r="AU37" s="81" t="s">
        <v>175</v>
      </c>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3" customFormat="1" ht="28.35" customHeight="1" x14ac:dyDescent="0.25">
      <c r="A38" s="13"/>
      <c r="B38" s="332" t="s">
        <v>154</v>
      </c>
      <c r="C38" s="95">
        <v>1</v>
      </c>
      <c r="D38" s="89" t="s">
        <v>149</v>
      </c>
      <c r="E38" s="95"/>
      <c r="F38" s="95"/>
      <c r="G38" s="95"/>
      <c r="H38" s="95"/>
      <c r="I38" s="95" t="s">
        <v>146</v>
      </c>
      <c r="J38" s="95" t="s">
        <v>146</v>
      </c>
      <c r="K38" s="76"/>
      <c r="L38" s="76"/>
      <c r="M38" s="76"/>
      <c r="N38" s="76"/>
      <c r="O38" s="76"/>
      <c r="P38" s="94"/>
      <c r="Q38" s="76"/>
      <c r="R38" s="76"/>
      <c r="S38" s="76"/>
      <c r="T38" s="76"/>
      <c r="U38" s="76"/>
      <c r="V38" s="94"/>
      <c r="W38" s="86"/>
      <c r="X38" s="86"/>
      <c r="Y38" s="86"/>
      <c r="Z38" s="86"/>
      <c r="AA38" s="86"/>
      <c r="AB38" s="86"/>
      <c r="AC38" s="86"/>
      <c r="AD38" s="86"/>
      <c r="AE38" s="86"/>
      <c r="AF38" s="86"/>
      <c r="AG38" s="86"/>
      <c r="AH38" s="86"/>
      <c r="AI38" s="87"/>
      <c r="AJ38" s="87"/>
      <c r="AK38" s="87"/>
      <c r="AL38" s="87"/>
      <c r="AM38" s="87"/>
      <c r="AN38" s="87"/>
      <c r="AO38" s="87"/>
      <c r="AP38" s="87"/>
      <c r="AQ38" s="87"/>
      <c r="AR38" s="87"/>
      <c r="AS38" s="87"/>
      <c r="AT38" s="107"/>
      <c r="AU38" s="81" t="s">
        <v>153</v>
      </c>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4" customFormat="1" ht="21.6" customHeight="1" x14ac:dyDescent="0.25">
      <c r="A39" s="13"/>
      <c r="B39" s="96"/>
      <c r="C39" s="97"/>
      <c r="D39" s="98"/>
      <c r="E39" s="98"/>
      <c r="F39" s="98"/>
      <c r="G39" s="98"/>
      <c r="H39" s="98"/>
      <c r="I39" s="98"/>
      <c r="J39" s="99"/>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row>
    <row r="40" spans="1:110" s="3" customFormat="1" ht="30" customHeight="1" x14ac:dyDescent="0.25">
      <c r="A40" s="13"/>
      <c r="B40" s="83" t="s">
        <v>56</v>
      </c>
      <c r="C40" s="507" t="s">
        <v>159</v>
      </c>
      <c r="D40" s="508"/>
      <c r="E40" s="508"/>
      <c r="F40" s="508"/>
      <c r="G40" s="508"/>
      <c r="H40" s="508"/>
      <c r="I40" s="508"/>
      <c r="J40" s="508"/>
      <c r="K40" s="508"/>
      <c r="L40" s="508"/>
      <c r="M40" s="508"/>
      <c r="N40" s="508"/>
      <c r="O40" s="508"/>
      <c r="P40" s="508"/>
      <c r="Q40" s="508"/>
      <c r="R40" s="508"/>
      <c r="S40" s="508"/>
      <c r="T40" s="508"/>
      <c r="U40" s="508"/>
      <c r="V40" s="508"/>
      <c r="W40" s="109"/>
      <c r="X40" s="109"/>
      <c r="Y40" s="109"/>
      <c r="Z40" s="109"/>
      <c r="AA40" s="109"/>
      <c r="AB40" s="109"/>
      <c r="AC40" s="109"/>
      <c r="AD40" s="109"/>
      <c r="AE40" s="109"/>
      <c r="AF40" s="109"/>
      <c r="AG40" s="109"/>
      <c r="AH40" s="110"/>
      <c r="AI40" s="111"/>
      <c r="AJ40" s="111"/>
      <c r="AK40" s="111"/>
      <c r="AL40" s="111"/>
      <c r="AM40" s="111"/>
      <c r="AN40" s="111"/>
      <c r="AO40" s="111"/>
      <c r="AP40" s="111"/>
      <c r="AQ40" s="111"/>
      <c r="AR40" s="111"/>
      <c r="AS40" s="111"/>
      <c r="AT40" s="112"/>
      <c r="AU40" s="113" t="s">
        <v>41</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3" customFormat="1" ht="17.25" customHeight="1" x14ac:dyDescent="0.25">
      <c r="A41" s="13"/>
      <c r="B41" s="505" t="s">
        <v>57</v>
      </c>
      <c r="C41" s="104" t="s">
        <v>43</v>
      </c>
      <c r="D41" s="105"/>
      <c r="E41" s="509" t="s">
        <v>44</v>
      </c>
      <c r="F41" s="510"/>
      <c r="G41" s="510"/>
      <c r="H41" s="510"/>
      <c r="I41" s="510"/>
      <c r="J41" s="510"/>
      <c r="K41" s="510"/>
      <c r="L41" s="510"/>
      <c r="M41" s="510"/>
      <c r="N41" s="510"/>
      <c r="O41" s="510"/>
      <c r="P41" s="510"/>
      <c r="Q41" s="510"/>
      <c r="R41" s="510"/>
      <c r="S41" s="510"/>
      <c r="T41" s="510"/>
      <c r="U41" s="510"/>
      <c r="V41" s="510"/>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6"/>
      <c r="AU41" s="88"/>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3" customFormat="1" ht="27" customHeight="1" x14ac:dyDescent="0.25">
      <c r="A42" s="13"/>
      <c r="B42" s="506"/>
      <c r="C42" s="76" t="s">
        <v>45</v>
      </c>
      <c r="D42" s="87" t="s">
        <v>46</v>
      </c>
      <c r="E42" s="76">
        <v>1</v>
      </c>
      <c r="F42" s="94">
        <f t="shared" ref="F42" si="14">E42+1</f>
        <v>2</v>
      </c>
      <c r="G42" s="76">
        <f t="shared" ref="G42" si="15">F42+1</f>
        <v>3</v>
      </c>
      <c r="H42" s="94">
        <f t="shared" ref="H42" si="16">G42+1</f>
        <v>4</v>
      </c>
      <c r="I42" s="76">
        <f t="shared" ref="I42" si="17">H42+1</f>
        <v>5</v>
      </c>
      <c r="J42" s="94">
        <f t="shared" ref="J42" si="18">I42+1</f>
        <v>6</v>
      </c>
      <c r="K42" s="76">
        <f t="shared" ref="K42:AH42" si="19">J42+1</f>
        <v>7</v>
      </c>
      <c r="L42" s="76">
        <f t="shared" si="19"/>
        <v>8</v>
      </c>
      <c r="M42" s="76">
        <f t="shared" si="19"/>
        <v>9</v>
      </c>
      <c r="N42" s="76">
        <f t="shared" si="19"/>
        <v>10</v>
      </c>
      <c r="O42" s="76">
        <f t="shared" si="19"/>
        <v>11</v>
      </c>
      <c r="P42" s="94">
        <f t="shared" si="19"/>
        <v>12</v>
      </c>
      <c r="Q42" s="76">
        <f t="shared" si="19"/>
        <v>13</v>
      </c>
      <c r="R42" s="76">
        <f t="shared" si="19"/>
        <v>14</v>
      </c>
      <c r="S42" s="76">
        <f t="shared" si="19"/>
        <v>15</v>
      </c>
      <c r="T42" s="76">
        <f t="shared" si="19"/>
        <v>16</v>
      </c>
      <c r="U42" s="76">
        <f t="shared" si="19"/>
        <v>17</v>
      </c>
      <c r="V42" s="94">
        <f t="shared" si="19"/>
        <v>18</v>
      </c>
      <c r="W42" s="86" t="e">
        <f>#REF!+1</f>
        <v>#REF!</v>
      </c>
      <c r="X42" s="86" t="e">
        <f t="shared" si="19"/>
        <v>#REF!</v>
      </c>
      <c r="Y42" s="86" t="e">
        <f t="shared" si="19"/>
        <v>#REF!</v>
      </c>
      <c r="Z42" s="86" t="e">
        <f t="shared" si="19"/>
        <v>#REF!</v>
      </c>
      <c r="AA42" s="86" t="e">
        <f t="shared" si="19"/>
        <v>#REF!</v>
      </c>
      <c r="AB42" s="86" t="e">
        <f t="shared" si="19"/>
        <v>#REF!</v>
      </c>
      <c r="AC42" s="86" t="e">
        <f t="shared" si="19"/>
        <v>#REF!</v>
      </c>
      <c r="AD42" s="86" t="e">
        <f t="shared" si="19"/>
        <v>#REF!</v>
      </c>
      <c r="AE42" s="86" t="e">
        <f t="shared" si="19"/>
        <v>#REF!</v>
      </c>
      <c r="AF42" s="86" t="e">
        <f t="shared" si="19"/>
        <v>#REF!</v>
      </c>
      <c r="AG42" s="86" t="e">
        <f t="shared" si="19"/>
        <v>#REF!</v>
      </c>
      <c r="AH42" s="86" t="e">
        <f t="shared" si="19"/>
        <v>#REF!</v>
      </c>
      <c r="AI42" s="87">
        <v>25</v>
      </c>
      <c r="AJ42" s="87">
        <v>26</v>
      </c>
      <c r="AK42" s="87">
        <v>27</v>
      </c>
      <c r="AL42" s="87">
        <v>28</v>
      </c>
      <c r="AM42" s="87">
        <v>29</v>
      </c>
      <c r="AN42" s="87">
        <v>30</v>
      </c>
      <c r="AO42" s="87">
        <v>31</v>
      </c>
      <c r="AP42" s="87">
        <v>32</v>
      </c>
      <c r="AQ42" s="87">
        <v>33</v>
      </c>
      <c r="AR42" s="87">
        <v>34</v>
      </c>
      <c r="AS42" s="87">
        <v>35</v>
      </c>
      <c r="AT42" s="107">
        <v>36</v>
      </c>
      <c r="AU42" s="88"/>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21" customFormat="1" ht="35.1" customHeight="1" x14ac:dyDescent="0.25">
      <c r="A43" s="14"/>
      <c r="B43" s="108" t="s">
        <v>155</v>
      </c>
      <c r="C43" s="95">
        <v>1</v>
      </c>
      <c r="D43" s="89" t="s">
        <v>149</v>
      </c>
      <c r="E43" s="90"/>
      <c r="F43" s="90"/>
      <c r="G43" s="91"/>
      <c r="H43" s="92"/>
      <c r="I43" s="92"/>
      <c r="J43" s="95" t="s">
        <v>47</v>
      </c>
      <c r="K43" s="95"/>
      <c r="L43" s="95"/>
      <c r="M43" s="95"/>
      <c r="N43" s="95"/>
      <c r="O43" s="95"/>
      <c r="P43" s="95"/>
      <c r="Q43" s="92"/>
      <c r="R43" s="92"/>
      <c r="S43" s="92"/>
      <c r="T43" s="92"/>
      <c r="U43" s="92"/>
      <c r="V43" s="92"/>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t="s">
        <v>163</v>
      </c>
    </row>
    <row r="44" spans="1:110" s="21" customFormat="1" ht="18.600000000000001" customHeight="1" x14ac:dyDescent="0.25">
      <c r="A44" s="14"/>
      <c r="B44" s="108" t="s">
        <v>147</v>
      </c>
      <c r="C44" s="340">
        <v>1</v>
      </c>
      <c r="D44" s="89" t="s">
        <v>149</v>
      </c>
      <c r="E44" s="90"/>
      <c r="F44" s="90"/>
      <c r="G44" s="91"/>
      <c r="H44" s="92"/>
      <c r="I44" s="95"/>
      <c r="J44" s="95" t="s">
        <v>47</v>
      </c>
      <c r="K44" s="95"/>
      <c r="L44" s="344"/>
      <c r="M44" s="344"/>
      <c r="N44" s="344"/>
      <c r="O44" s="368"/>
      <c r="P44" s="368"/>
      <c r="Q44" s="368"/>
      <c r="R44" s="344"/>
      <c r="S44" s="343"/>
      <c r="T44" s="95"/>
      <c r="U44" s="92"/>
      <c r="V44" s="92"/>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t="s">
        <v>164</v>
      </c>
    </row>
    <row r="45" spans="1:110" s="21" customFormat="1" ht="18.600000000000001" customHeight="1" x14ac:dyDescent="0.25">
      <c r="A45" s="14"/>
      <c r="B45" s="108" t="s">
        <v>161</v>
      </c>
      <c r="C45" s="340">
        <v>1</v>
      </c>
      <c r="D45" s="114" t="s">
        <v>150</v>
      </c>
      <c r="E45" s="90"/>
      <c r="F45" s="90"/>
      <c r="G45" s="91"/>
      <c r="H45" s="92"/>
      <c r="I45" s="95"/>
      <c r="J45" s="95" t="s">
        <v>47</v>
      </c>
      <c r="K45" s="95"/>
      <c r="L45" s="95"/>
      <c r="M45" s="95"/>
      <c r="N45" s="95"/>
      <c r="O45" s="95"/>
      <c r="P45" s="95"/>
      <c r="Q45" s="95"/>
      <c r="R45" s="95"/>
      <c r="S45" s="95"/>
      <c r="T45" s="95"/>
      <c r="U45" s="92"/>
      <c r="V45" s="92"/>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t="s">
        <v>162</v>
      </c>
    </row>
    <row r="46" spans="1:110" s="21" customFormat="1" ht="18.600000000000001" customHeight="1" x14ac:dyDescent="0.25">
      <c r="A46" s="14"/>
      <c r="B46" s="108" t="s">
        <v>160</v>
      </c>
      <c r="C46" s="340">
        <v>1</v>
      </c>
      <c r="D46" s="89" t="s">
        <v>149</v>
      </c>
      <c r="E46" s="90"/>
      <c r="F46" s="90"/>
      <c r="G46" s="91"/>
      <c r="H46" s="92"/>
      <c r="I46" s="95"/>
      <c r="J46" s="95" t="s">
        <v>47</v>
      </c>
      <c r="K46" s="92"/>
      <c r="L46" s="95"/>
      <c r="M46" s="92"/>
      <c r="N46" s="92"/>
      <c r="O46" s="91"/>
      <c r="P46" s="92"/>
      <c r="Q46" s="92"/>
      <c r="R46" s="92"/>
      <c r="S46" s="92"/>
      <c r="T46" s="95"/>
      <c r="U46" s="92"/>
      <c r="V46" s="92"/>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t="s">
        <v>167</v>
      </c>
    </row>
    <row r="47" spans="1:110" s="5" customFormat="1" x14ac:dyDescent="0.25">
      <c r="B47" s="70"/>
      <c r="C47" s="115"/>
      <c r="D47" s="116"/>
      <c r="E47" s="116"/>
      <c r="F47" s="116"/>
      <c r="G47" s="116"/>
      <c r="H47" s="116"/>
      <c r="I47" s="116"/>
      <c r="J47" s="117"/>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71"/>
      <c r="AM47" s="71"/>
      <c r="AN47" s="71"/>
      <c r="AO47" s="71"/>
      <c r="AP47" s="71"/>
      <c r="AQ47" s="71"/>
      <c r="AR47" s="71"/>
      <c r="AS47" s="71"/>
      <c r="AT47" s="71"/>
      <c r="AU47" s="71"/>
    </row>
    <row r="48" spans="1:110" s="5" customFormat="1" ht="15" customHeight="1" x14ac:dyDescent="0.25">
      <c r="B48" s="512" t="s">
        <v>58</v>
      </c>
      <c r="C48" s="512"/>
      <c r="D48" s="512"/>
      <c r="E48" s="116"/>
      <c r="F48" s="116"/>
      <c r="G48" s="116"/>
      <c r="H48" s="116"/>
      <c r="I48" s="116"/>
      <c r="J48" s="117"/>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71"/>
      <c r="AM48" s="71"/>
      <c r="AN48" s="71"/>
      <c r="AO48" s="71"/>
      <c r="AP48" s="71"/>
      <c r="AQ48" s="71"/>
      <c r="AR48" s="71"/>
      <c r="AS48" s="71"/>
      <c r="AT48" s="71"/>
      <c r="AU48" s="71"/>
    </row>
    <row r="49" spans="2:47" s="5" customFormat="1" ht="15" customHeight="1" x14ac:dyDescent="0.25">
      <c r="B49" s="70"/>
      <c r="C49" s="116"/>
      <c r="D49" s="116"/>
      <c r="E49" s="116"/>
      <c r="F49" s="116"/>
      <c r="G49" s="116"/>
      <c r="H49" s="116"/>
      <c r="I49" s="116"/>
      <c r="J49" s="117"/>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71"/>
      <c r="AM49" s="71"/>
      <c r="AN49" s="71"/>
      <c r="AO49" s="71"/>
      <c r="AP49" s="71"/>
      <c r="AQ49" s="71"/>
      <c r="AR49" s="71"/>
      <c r="AS49" s="71"/>
      <c r="AT49" s="71"/>
      <c r="AU49" s="71"/>
    </row>
    <row r="50" spans="2:47" ht="19.350000000000001" customHeight="1" x14ac:dyDescent="0.25">
      <c r="B50" s="118" t="s">
        <v>59</v>
      </c>
      <c r="C50" s="119"/>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row>
    <row r="51" spans="2:47" ht="18.600000000000001" customHeight="1" x14ac:dyDescent="0.25">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row>
    <row r="52" spans="2:47" ht="16.350000000000001" customHeight="1" x14ac:dyDescent="0.25">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2:47" ht="16.350000000000001" customHeight="1" x14ac:dyDescent="0.25">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2:47" x14ac:dyDescent="0.25">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47" x14ac:dyDescent="0.25">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row>
    <row r="56" spans="2:47" x14ac:dyDescent="0.25">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2:47" x14ac:dyDescent="0.25">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2:47" x14ac:dyDescent="0.25">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row>
    <row r="59" spans="2:47" x14ac:dyDescent="0.25">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row>
    <row r="60" spans="2:47" x14ac:dyDescent="0.25">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row>
    <row r="61" spans="2:47" x14ac:dyDescent="0.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row>
    <row r="62" spans="2:47" x14ac:dyDescent="0.2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row>
    <row r="63" spans="2:47" x14ac:dyDescent="0.2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2:47" x14ac:dyDescent="0.25">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3:37" x14ac:dyDescent="0.25">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row>
    <row r="66" spans="3:37" x14ac:dyDescent="0.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row>
    <row r="67" spans="3:37" x14ac:dyDescent="0.25">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row>
    <row r="68" spans="3:37" x14ac:dyDescent="0.25">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row>
    <row r="69" spans="3:37" x14ac:dyDescent="0.25">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row>
    <row r="70" spans="3:37" x14ac:dyDescent="0.25">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row>
    <row r="71" spans="3:37" x14ac:dyDescent="0.25">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row>
    <row r="72" spans="3:37" x14ac:dyDescent="0.25">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row>
    <row r="73" spans="3:37" x14ac:dyDescent="0.25">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row>
    <row r="74" spans="3:37" x14ac:dyDescent="0.25">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row>
    <row r="75" spans="3:37" x14ac:dyDescent="0.25">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row>
    <row r="76" spans="3:37" x14ac:dyDescent="0.25">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row>
    <row r="77" spans="3:37" x14ac:dyDescent="0.25">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row>
    <row r="78" spans="3:37" x14ac:dyDescent="0.25">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row>
    <row r="79" spans="3:37" x14ac:dyDescent="0.25">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row>
    <row r="80" spans="3:37" x14ac:dyDescent="0.25">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row>
    <row r="81" spans="3:37" x14ac:dyDescent="0.25">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row>
    <row r="82" spans="3:37" x14ac:dyDescent="0.25">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row>
    <row r="83" spans="3:37" x14ac:dyDescent="0.25">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row>
    <row r="84" spans="3:37" x14ac:dyDescent="0.25">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row>
    <row r="85" spans="3:37" x14ac:dyDescent="0.25">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row>
    <row r="86" spans="3:37" x14ac:dyDescent="0.25">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row>
    <row r="87" spans="3:37" x14ac:dyDescent="0.25">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row>
    <row r="88" spans="3:37" x14ac:dyDescent="0.25">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row>
    <row r="89" spans="3:37" x14ac:dyDescent="0.25">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row>
    <row r="90" spans="3:37" x14ac:dyDescent="0.25">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row>
    <row r="91" spans="3:37" x14ac:dyDescent="0.25">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row r="92" spans="3:37" x14ac:dyDescent="0.25">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row>
    <row r="93" spans="3:37" x14ac:dyDescent="0.25">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row>
    <row r="94" spans="3:37" x14ac:dyDescent="0.25">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row>
    <row r="95" spans="3:37" x14ac:dyDescent="0.25">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row>
    <row r="96" spans="3:37" x14ac:dyDescent="0.25">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row>
    <row r="97" spans="3:37" x14ac:dyDescent="0.25">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row>
    <row r="98" spans="3:37" x14ac:dyDescent="0.25">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row>
    <row r="99" spans="3:37" x14ac:dyDescent="0.25">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row>
    <row r="100" spans="3:37" x14ac:dyDescent="0.25">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row>
    <row r="101" spans="3:37" x14ac:dyDescent="0.25">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row>
    <row r="102" spans="3:37" x14ac:dyDescent="0.25">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row>
    <row r="103" spans="3:37" x14ac:dyDescent="0.25">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row>
    <row r="104" spans="3:37" x14ac:dyDescent="0.25">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row>
    <row r="105" spans="3:37" x14ac:dyDescent="0.25">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row>
    <row r="106" spans="3:37" x14ac:dyDescent="0.25">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row>
    <row r="107" spans="3:37" x14ac:dyDescent="0.25">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row>
    <row r="108" spans="3:37" x14ac:dyDescent="0.25">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row>
    <row r="109" spans="3:37" x14ac:dyDescent="0.25">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row>
    <row r="110" spans="3:37" x14ac:dyDescent="0.25">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row>
    <row r="111" spans="3:37" x14ac:dyDescent="0.25">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row>
    <row r="112" spans="3:37" x14ac:dyDescent="0.25">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row>
    <row r="113" spans="3:37" x14ac:dyDescent="0.25">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row>
    <row r="114" spans="3:37" x14ac:dyDescent="0.25">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row>
    <row r="115" spans="3:37" x14ac:dyDescent="0.25">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row>
    <row r="116" spans="3:37" x14ac:dyDescent="0.25">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row>
    <row r="117" spans="3:37" x14ac:dyDescent="0.25">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row>
    <row r="118" spans="3:37" x14ac:dyDescent="0.25">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row>
    <row r="119" spans="3:37" x14ac:dyDescent="0.25">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row>
    <row r="120" spans="3:37" x14ac:dyDescent="0.25">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row>
    <row r="121" spans="3:37" x14ac:dyDescent="0.25">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row>
    <row r="122" spans="3:37" x14ac:dyDescent="0.25">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row>
    <row r="123" spans="3:37" x14ac:dyDescent="0.25">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row>
    <row r="124" spans="3:37" x14ac:dyDescent="0.25">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row>
    <row r="125" spans="3:37" x14ac:dyDescent="0.25">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row>
    <row r="126" spans="3:37" x14ac:dyDescent="0.25">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row>
    <row r="127" spans="3:37" x14ac:dyDescent="0.25">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row>
    <row r="128" spans="3:37" x14ac:dyDescent="0.25">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row>
    <row r="129" spans="3:37" x14ac:dyDescent="0.25">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row>
    <row r="130" spans="3:37" x14ac:dyDescent="0.25">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row>
    <row r="131" spans="3:37" x14ac:dyDescent="0.25">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row>
    <row r="132" spans="3:37" x14ac:dyDescent="0.25">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row>
    <row r="133" spans="3:37" x14ac:dyDescent="0.25">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row>
    <row r="134" spans="3:37" x14ac:dyDescent="0.25">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row>
    <row r="135" spans="3:37" x14ac:dyDescent="0.25">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row>
    <row r="136" spans="3:37" x14ac:dyDescent="0.25">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row>
    <row r="137" spans="3:37" x14ac:dyDescent="0.25">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row>
    <row r="138" spans="3:37" x14ac:dyDescent="0.25">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row>
    <row r="139" spans="3:37" x14ac:dyDescent="0.25">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row>
    <row r="140" spans="3:37" x14ac:dyDescent="0.25">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row>
    <row r="141" spans="3:37" x14ac:dyDescent="0.25">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row>
    <row r="142" spans="3:37" x14ac:dyDescent="0.25">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row>
    <row r="143" spans="3:37" x14ac:dyDescent="0.25">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row>
    <row r="144" spans="3:37" x14ac:dyDescent="0.25">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row>
    <row r="145" spans="3:37" x14ac:dyDescent="0.25">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row>
    <row r="146" spans="3:37" x14ac:dyDescent="0.25">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row>
    <row r="147" spans="3:37" x14ac:dyDescent="0.25">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row>
    <row r="148" spans="3:37" x14ac:dyDescent="0.25">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row>
    <row r="149" spans="3:37" x14ac:dyDescent="0.25">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row>
    <row r="150" spans="3:37" x14ac:dyDescent="0.25">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row>
    <row r="151" spans="3:37" x14ac:dyDescent="0.25">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row>
    <row r="152" spans="3:37" x14ac:dyDescent="0.25">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row>
    <row r="153" spans="3:37" x14ac:dyDescent="0.25">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row>
    <row r="154" spans="3:37" x14ac:dyDescent="0.25">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row>
    <row r="155" spans="3:37" x14ac:dyDescent="0.25">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row>
    <row r="156" spans="3:37" x14ac:dyDescent="0.25">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row>
    <row r="157" spans="3:37" x14ac:dyDescent="0.25">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row>
    <row r="158" spans="3:37" x14ac:dyDescent="0.25">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row>
    <row r="159" spans="3:37" x14ac:dyDescent="0.25">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row>
    <row r="160" spans="3:37" x14ac:dyDescent="0.25">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row>
    <row r="161" spans="3:37" x14ac:dyDescent="0.25">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row>
    <row r="162" spans="3:37" x14ac:dyDescent="0.25">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row>
    <row r="163" spans="3:37" x14ac:dyDescent="0.25">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row>
    <row r="164" spans="3:37" x14ac:dyDescent="0.25">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row>
    <row r="165" spans="3:37" x14ac:dyDescent="0.25">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row>
    <row r="166" spans="3:37" x14ac:dyDescent="0.25">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row>
    <row r="167" spans="3:37" x14ac:dyDescent="0.25">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row>
    <row r="168" spans="3:37" x14ac:dyDescent="0.25">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row>
    <row r="169" spans="3:37" x14ac:dyDescent="0.25">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row>
    <row r="170" spans="3:37" x14ac:dyDescent="0.25">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row>
    <row r="171" spans="3:37" x14ac:dyDescent="0.25">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row>
    <row r="172" spans="3:37" x14ac:dyDescent="0.25">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row>
    <row r="173" spans="3:37" x14ac:dyDescent="0.25">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row>
    <row r="174" spans="3:37" x14ac:dyDescent="0.25">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row>
    <row r="175" spans="3:37" x14ac:dyDescent="0.25">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row>
    <row r="176" spans="3:37" x14ac:dyDescent="0.25">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row>
    <row r="177" spans="3:37" x14ac:dyDescent="0.25">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row>
    <row r="178" spans="3:37" x14ac:dyDescent="0.25">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row>
    <row r="179" spans="3:37" x14ac:dyDescent="0.25">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row>
    <row r="180" spans="3:37" x14ac:dyDescent="0.25">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row>
    <row r="181" spans="3:37" x14ac:dyDescent="0.25">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row>
    <row r="182" spans="3:37" x14ac:dyDescent="0.25">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row>
    <row r="183" spans="3:37" x14ac:dyDescent="0.25">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row>
    <row r="184" spans="3:37" x14ac:dyDescent="0.25">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row>
    <row r="185" spans="3:37" x14ac:dyDescent="0.25">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row>
    <row r="186" spans="3:37" x14ac:dyDescent="0.25">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row>
    <row r="187" spans="3:37" x14ac:dyDescent="0.25">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row>
    <row r="188" spans="3:37" x14ac:dyDescent="0.25">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row>
    <row r="189" spans="3:37" x14ac:dyDescent="0.25">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row>
    <row r="190" spans="3:37" x14ac:dyDescent="0.25">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row>
    <row r="191" spans="3:37" x14ac:dyDescent="0.25">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row>
    <row r="192" spans="3:37" x14ac:dyDescent="0.25">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row>
    <row r="193" spans="3:37" x14ac:dyDescent="0.25">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row>
    <row r="194" spans="3:37" x14ac:dyDescent="0.25">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row>
    <row r="195" spans="3:37" x14ac:dyDescent="0.25">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row>
    <row r="196" spans="3:37" x14ac:dyDescent="0.25">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row>
    <row r="197" spans="3:37" x14ac:dyDescent="0.25">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row>
    <row r="198" spans="3:37" x14ac:dyDescent="0.25">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row>
    <row r="199" spans="3:37" x14ac:dyDescent="0.25">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row>
    <row r="200" spans="3:37" x14ac:dyDescent="0.25">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row>
    <row r="201" spans="3:37" x14ac:dyDescent="0.25">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row>
    <row r="202" spans="3:37" x14ac:dyDescent="0.25">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row>
    <row r="203" spans="3:37" x14ac:dyDescent="0.25">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row>
    <row r="204" spans="3:37" x14ac:dyDescent="0.25">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row>
    <row r="205" spans="3:37" x14ac:dyDescent="0.25">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row>
    <row r="206" spans="3:37" x14ac:dyDescent="0.25">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row>
    <row r="207" spans="3:37" x14ac:dyDescent="0.25">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row>
    <row r="208" spans="3:37" x14ac:dyDescent="0.25">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row>
    <row r="209" spans="3:37" x14ac:dyDescent="0.25">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row>
    <row r="210" spans="3:37" x14ac:dyDescent="0.25">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row>
    <row r="211" spans="3:37" x14ac:dyDescent="0.25">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row>
    <row r="212" spans="3:37" x14ac:dyDescent="0.25">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row>
    <row r="213" spans="3:37" x14ac:dyDescent="0.25">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row>
    <row r="214" spans="3:37" x14ac:dyDescent="0.25">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row>
    <row r="215" spans="3:37" x14ac:dyDescent="0.25">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row>
    <row r="216" spans="3:37" x14ac:dyDescent="0.25">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row>
    <row r="217" spans="3:37" x14ac:dyDescent="0.25">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row>
    <row r="218" spans="3:37" x14ac:dyDescent="0.25">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row>
    <row r="219" spans="3:37" x14ac:dyDescent="0.25">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row>
    <row r="220" spans="3:37" x14ac:dyDescent="0.25">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row>
    <row r="221" spans="3:37" x14ac:dyDescent="0.25">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row>
    <row r="222" spans="3:37" x14ac:dyDescent="0.25">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row>
    <row r="223" spans="3:37" x14ac:dyDescent="0.25">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row>
    <row r="224" spans="3:37" x14ac:dyDescent="0.25">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row>
    <row r="225" spans="3:37" x14ac:dyDescent="0.25">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row>
    <row r="226" spans="3:37" x14ac:dyDescent="0.25">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row>
    <row r="227" spans="3:37" x14ac:dyDescent="0.25">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row>
    <row r="228" spans="3:37" x14ac:dyDescent="0.25">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row>
    <row r="229" spans="3:37" x14ac:dyDescent="0.25">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row>
    <row r="230" spans="3:37" x14ac:dyDescent="0.25">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row>
    <row r="231" spans="3:37" x14ac:dyDescent="0.25">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row>
    <row r="232" spans="3:37" x14ac:dyDescent="0.25">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row>
    <row r="233" spans="3:37" x14ac:dyDescent="0.25">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row>
    <row r="234" spans="3:37" x14ac:dyDescent="0.25">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row>
    <row r="235" spans="3:37" x14ac:dyDescent="0.25">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row>
    <row r="236" spans="3:37" x14ac:dyDescent="0.25">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row>
    <row r="237" spans="3:37" x14ac:dyDescent="0.25">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row>
    <row r="238" spans="3:37" x14ac:dyDescent="0.25">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row>
    <row r="239" spans="3:37" x14ac:dyDescent="0.25">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row>
    <row r="240" spans="3:37" x14ac:dyDescent="0.25">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row>
    <row r="241" spans="3:37" x14ac:dyDescent="0.25">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row>
    <row r="242" spans="3:37" x14ac:dyDescent="0.25">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row>
    <row r="243" spans="3:37" x14ac:dyDescent="0.25">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row>
    <row r="244" spans="3:37" x14ac:dyDescent="0.25">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row>
    <row r="245" spans="3:37" x14ac:dyDescent="0.25">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row>
    <row r="246" spans="3:37" x14ac:dyDescent="0.25">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row>
    <row r="247" spans="3:37" x14ac:dyDescent="0.25">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row>
    <row r="248" spans="3:37" x14ac:dyDescent="0.25">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row>
    <row r="249" spans="3:37" x14ac:dyDescent="0.25">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row>
    <row r="250" spans="3:37" x14ac:dyDescent="0.25">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row>
    <row r="251" spans="3:37" x14ac:dyDescent="0.25">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row>
    <row r="252" spans="3:37" x14ac:dyDescent="0.25">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row>
    <row r="253" spans="3:37" x14ac:dyDescent="0.25">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row>
    <row r="254" spans="3:37" x14ac:dyDescent="0.25">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row>
    <row r="255" spans="3:37" x14ac:dyDescent="0.25">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row>
    <row r="256" spans="3:37" x14ac:dyDescent="0.25">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row>
    <row r="257" spans="3:37" x14ac:dyDescent="0.25">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row>
    <row r="258" spans="3:37" x14ac:dyDescent="0.25">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row>
    <row r="259" spans="3:37" x14ac:dyDescent="0.25">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row>
    <row r="260" spans="3:37" x14ac:dyDescent="0.25">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row>
    <row r="261" spans="3:37" x14ac:dyDescent="0.25">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row>
    <row r="262" spans="3:37" x14ac:dyDescent="0.25">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row>
    <row r="263" spans="3:37" x14ac:dyDescent="0.25">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row>
    <row r="264" spans="3:37" x14ac:dyDescent="0.25">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row>
    <row r="265" spans="3:37" x14ac:dyDescent="0.25">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row>
    <row r="266" spans="3:37" x14ac:dyDescent="0.25">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row>
    <row r="267" spans="3:37" x14ac:dyDescent="0.25">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row>
    <row r="268" spans="3:37" x14ac:dyDescent="0.25">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row>
    <row r="269" spans="3:37" x14ac:dyDescent="0.25">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row>
    <row r="270" spans="3:37" x14ac:dyDescent="0.25">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row>
    <row r="271" spans="3:37" x14ac:dyDescent="0.25">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row>
    <row r="272" spans="3:37" x14ac:dyDescent="0.25">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row>
    <row r="273" spans="3:37" x14ac:dyDescent="0.25">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row>
    <row r="274" spans="3:37" x14ac:dyDescent="0.25">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row>
    <row r="275" spans="3:37" x14ac:dyDescent="0.25">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row>
    <row r="276" spans="3:37" x14ac:dyDescent="0.25">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row>
    <row r="277" spans="3:37" x14ac:dyDescent="0.25">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row>
    <row r="278" spans="3:37" x14ac:dyDescent="0.25">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row>
    <row r="279" spans="3:37" x14ac:dyDescent="0.25">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row>
    <row r="280" spans="3:37" x14ac:dyDescent="0.25">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row>
    <row r="281" spans="3:37" x14ac:dyDescent="0.25">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row>
    <row r="282" spans="3:37" x14ac:dyDescent="0.25">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row>
    <row r="283" spans="3:37" x14ac:dyDescent="0.25">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row>
    <row r="284" spans="3:37" x14ac:dyDescent="0.25">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row>
    <row r="285" spans="3:37" x14ac:dyDescent="0.25">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row>
    <row r="286" spans="3:37" x14ac:dyDescent="0.25">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row>
    <row r="287" spans="3:37" x14ac:dyDescent="0.25">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row>
    <row r="288" spans="3:37" x14ac:dyDescent="0.25">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row>
    <row r="289" spans="3:37" x14ac:dyDescent="0.25">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row>
    <row r="290" spans="3:37" x14ac:dyDescent="0.25">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row>
    <row r="291" spans="3:37" x14ac:dyDescent="0.25">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row>
    <row r="292" spans="3:37" x14ac:dyDescent="0.25">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row>
    <row r="293" spans="3:37" x14ac:dyDescent="0.25">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row>
    <row r="294" spans="3:37" x14ac:dyDescent="0.25">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row>
    <row r="295" spans="3:37" x14ac:dyDescent="0.25">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row>
    <row r="296" spans="3:37" x14ac:dyDescent="0.25">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row>
    <row r="297" spans="3:37" x14ac:dyDescent="0.25">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row>
    <row r="298" spans="3:37" x14ac:dyDescent="0.25">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row>
    <row r="299" spans="3:37" x14ac:dyDescent="0.25">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row>
    <row r="300" spans="3:37" x14ac:dyDescent="0.25">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row>
    <row r="301" spans="3:37" x14ac:dyDescent="0.25">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row>
    <row r="302" spans="3:37" x14ac:dyDescent="0.25">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row>
    <row r="303" spans="3:37" x14ac:dyDescent="0.25">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row>
    <row r="304" spans="3:37" x14ac:dyDescent="0.25">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row>
    <row r="305" spans="3:37" x14ac:dyDescent="0.25">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row>
    <row r="306" spans="3:37" x14ac:dyDescent="0.25">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row>
    <row r="307" spans="3:37" x14ac:dyDescent="0.25">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row>
    <row r="308" spans="3:37" x14ac:dyDescent="0.25">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row>
    <row r="309" spans="3:37" x14ac:dyDescent="0.25">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row>
    <row r="310" spans="3:37" x14ac:dyDescent="0.25">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row>
    <row r="311" spans="3:37" x14ac:dyDescent="0.25">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row>
    <row r="312" spans="3:37" x14ac:dyDescent="0.25">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row>
    <row r="313" spans="3:37" x14ac:dyDescent="0.25">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row>
    <row r="314" spans="3:37" x14ac:dyDescent="0.25">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row>
    <row r="315" spans="3:37" x14ac:dyDescent="0.25">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row>
    <row r="316" spans="3:37" x14ac:dyDescent="0.25">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row>
    <row r="317" spans="3:37" x14ac:dyDescent="0.25">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row>
    <row r="318" spans="3:37" x14ac:dyDescent="0.25">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row>
    <row r="319" spans="3:37" x14ac:dyDescent="0.25">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row>
    <row r="320" spans="3:37" x14ac:dyDescent="0.25">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row>
    <row r="321" spans="3:37" x14ac:dyDescent="0.25">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row>
    <row r="322" spans="3:37" x14ac:dyDescent="0.25">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row>
    <row r="323" spans="3:37" x14ac:dyDescent="0.25">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row>
    <row r="324" spans="3:37" x14ac:dyDescent="0.25">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row>
    <row r="325" spans="3:37" x14ac:dyDescent="0.25">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row>
    <row r="326" spans="3:37" x14ac:dyDescent="0.25">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row>
    <row r="327" spans="3:37" x14ac:dyDescent="0.25">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row>
    <row r="328" spans="3:37" x14ac:dyDescent="0.25">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row>
    <row r="329" spans="3:37" x14ac:dyDescent="0.25">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row>
    <row r="330" spans="3:37" x14ac:dyDescent="0.25">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row>
    <row r="331" spans="3:37" x14ac:dyDescent="0.25">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row>
    <row r="332" spans="3:37" x14ac:dyDescent="0.25">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row>
    <row r="333" spans="3:37" x14ac:dyDescent="0.25">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row>
    <row r="334" spans="3:37" x14ac:dyDescent="0.25">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row>
    <row r="335" spans="3:37" x14ac:dyDescent="0.25">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row>
    <row r="336" spans="3:37" x14ac:dyDescent="0.25">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row>
    <row r="337" spans="3:37" x14ac:dyDescent="0.25">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row>
    <row r="338" spans="3:37" x14ac:dyDescent="0.25">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row>
    <row r="339" spans="3:37" x14ac:dyDescent="0.25">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row>
    <row r="340" spans="3:37" x14ac:dyDescent="0.25">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row>
    <row r="341" spans="3:37" x14ac:dyDescent="0.25">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row>
    <row r="342" spans="3:37" x14ac:dyDescent="0.25">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row>
    <row r="343" spans="3:37" x14ac:dyDescent="0.25">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row>
    <row r="344" spans="3:37" x14ac:dyDescent="0.25">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row>
    <row r="345" spans="3:37" x14ac:dyDescent="0.25">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row>
    <row r="346" spans="3:37" x14ac:dyDescent="0.25">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row>
    <row r="347" spans="3:37" x14ac:dyDescent="0.25">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row>
    <row r="348" spans="3:37" x14ac:dyDescent="0.25">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row>
    <row r="349" spans="3:37" x14ac:dyDescent="0.25">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row>
    <row r="350" spans="3:37" x14ac:dyDescent="0.25">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row>
    <row r="351" spans="3:37" x14ac:dyDescent="0.25">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row>
    <row r="352" spans="3:37" x14ac:dyDescent="0.25">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row>
    <row r="353" spans="3:37" x14ac:dyDescent="0.25">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row>
    <row r="354" spans="3:37" x14ac:dyDescent="0.25">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row>
    <row r="355" spans="3:37" x14ac:dyDescent="0.25">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row>
    <row r="356" spans="3:37" x14ac:dyDescent="0.25">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row>
    <row r="357" spans="3:37" x14ac:dyDescent="0.25">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row>
    <row r="358" spans="3:37" x14ac:dyDescent="0.25">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row>
    <row r="359" spans="3:37" x14ac:dyDescent="0.25">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row>
    <row r="360" spans="3:37" x14ac:dyDescent="0.25">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row>
    <row r="361" spans="3:37" x14ac:dyDescent="0.25">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row>
    <row r="362" spans="3:37" x14ac:dyDescent="0.25">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row>
    <row r="363" spans="3:37" x14ac:dyDescent="0.25">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row>
    <row r="364" spans="3:37" x14ac:dyDescent="0.25">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row>
    <row r="365" spans="3:37" x14ac:dyDescent="0.25">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row>
    <row r="366" spans="3:37" x14ac:dyDescent="0.25">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row>
    <row r="367" spans="3:37" x14ac:dyDescent="0.25">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row>
    <row r="368" spans="3:37" x14ac:dyDescent="0.25">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row>
    <row r="369" spans="3:37" x14ac:dyDescent="0.25">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row>
    <row r="370" spans="3:37" x14ac:dyDescent="0.25">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row>
    <row r="371" spans="3:37" x14ac:dyDescent="0.25">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row>
    <row r="372" spans="3:37" x14ac:dyDescent="0.25">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row>
    <row r="373" spans="3:37" x14ac:dyDescent="0.25">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row>
    <row r="374" spans="3:37" x14ac:dyDescent="0.25">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row>
    <row r="375" spans="3:37" x14ac:dyDescent="0.25">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row>
    <row r="376" spans="3:37" x14ac:dyDescent="0.25">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row>
    <row r="377" spans="3:37" x14ac:dyDescent="0.25">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row>
    <row r="378" spans="3:37" x14ac:dyDescent="0.25">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row>
    <row r="379" spans="3:37" x14ac:dyDescent="0.25">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row>
    <row r="380" spans="3:37" x14ac:dyDescent="0.25">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row>
    <row r="381" spans="3:37" x14ac:dyDescent="0.25">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row>
    <row r="382" spans="3:37" x14ac:dyDescent="0.25">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row>
    <row r="383" spans="3:37" x14ac:dyDescent="0.25">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row>
    <row r="384" spans="3:37" x14ac:dyDescent="0.25">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row>
    <row r="385" spans="3:37" x14ac:dyDescent="0.25">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row>
    <row r="386" spans="3:37" x14ac:dyDescent="0.25">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row>
    <row r="387" spans="3:37" x14ac:dyDescent="0.25">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row>
    <row r="388" spans="3:37" x14ac:dyDescent="0.25">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row>
    <row r="389" spans="3:37" x14ac:dyDescent="0.25">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row>
    <row r="390" spans="3:37" x14ac:dyDescent="0.25">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row>
    <row r="391" spans="3:37" x14ac:dyDescent="0.25">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row>
    <row r="392" spans="3:37" x14ac:dyDescent="0.25">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row>
    <row r="393" spans="3:37" x14ac:dyDescent="0.25">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row>
    <row r="394" spans="3:37" x14ac:dyDescent="0.25">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row>
    <row r="395" spans="3:37" x14ac:dyDescent="0.25">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row>
    <row r="396" spans="3:37" x14ac:dyDescent="0.25">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row>
    <row r="397" spans="3:37" x14ac:dyDescent="0.25">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row>
    <row r="398" spans="3:37" x14ac:dyDescent="0.25">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row>
    <row r="399" spans="3:37" x14ac:dyDescent="0.25">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row>
    <row r="400" spans="3:37" x14ac:dyDescent="0.25">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row>
    <row r="401" spans="3:37" x14ac:dyDescent="0.25">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row>
    <row r="402" spans="3:37" x14ac:dyDescent="0.25">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row>
    <row r="403" spans="3:37" x14ac:dyDescent="0.25">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row>
    <row r="404" spans="3:37" x14ac:dyDescent="0.25">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row>
    <row r="405" spans="3:37" x14ac:dyDescent="0.25">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row>
    <row r="406" spans="3:37" x14ac:dyDescent="0.25">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row>
    <row r="407" spans="3:37" x14ac:dyDescent="0.25">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row>
    <row r="408" spans="3:37" x14ac:dyDescent="0.25">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row>
    <row r="409" spans="3:37" x14ac:dyDescent="0.25">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row>
    <row r="410" spans="3:37" x14ac:dyDescent="0.25">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row>
    <row r="411" spans="3:37" x14ac:dyDescent="0.25">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row>
    <row r="412" spans="3:37" x14ac:dyDescent="0.25">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row>
    <row r="413" spans="3:37" x14ac:dyDescent="0.25">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row>
    <row r="414" spans="3:37" x14ac:dyDescent="0.25">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row>
    <row r="415" spans="3:37" x14ac:dyDescent="0.25">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row>
    <row r="416" spans="3:37" x14ac:dyDescent="0.25">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row>
    <row r="417" spans="3:37" x14ac:dyDescent="0.25">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row>
    <row r="418" spans="3:37" x14ac:dyDescent="0.25">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row>
    <row r="419" spans="3:37" x14ac:dyDescent="0.25">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row>
    <row r="420" spans="3:37" x14ac:dyDescent="0.25">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row>
    <row r="421" spans="3:37" x14ac:dyDescent="0.25">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row>
    <row r="422" spans="3:37" x14ac:dyDescent="0.25">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row>
    <row r="423" spans="3:37" x14ac:dyDescent="0.25">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row>
    <row r="424" spans="3:37" x14ac:dyDescent="0.25">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row>
    <row r="425" spans="3:37" x14ac:dyDescent="0.25">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row>
    <row r="426" spans="3:37" x14ac:dyDescent="0.25">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row>
    <row r="427" spans="3:37" x14ac:dyDescent="0.25">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row>
    <row r="428" spans="3:37" x14ac:dyDescent="0.25">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row>
    <row r="429" spans="3:37" x14ac:dyDescent="0.25">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row>
    <row r="430" spans="3:37" x14ac:dyDescent="0.25">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row>
    <row r="431" spans="3:37" x14ac:dyDescent="0.25">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row>
    <row r="432" spans="3:37" x14ac:dyDescent="0.25">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row>
    <row r="433" spans="3:37" x14ac:dyDescent="0.25">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row>
    <row r="434" spans="3:37" x14ac:dyDescent="0.25">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row>
    <row r="435" spans="3:37" x14ac:dyDescent="0.25">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row>
    <row r="436" spans="3:37" x14ac:dyDescent="0.25">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row>
    <row r="437" spans="3:37" x14ac:dyDescent="0.25">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row>
    <row r="438" spans="3:37" x14ac:dyDescent="0.25">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row>
    <row r="439" spans="3:37" x14ac:dyDescent="0.25">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row>
    <row r="440" spans="3:37" x14ac:dyDescent="0.25">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row>
    <row r="441" spans="3:37" x14ac:dyDescent="0.25">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row>
    <row r="442" spans="3:37" x14ac:dyDescent="0.25">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row>
    <row r="443" spans="3:37" x14ac:dyDescent="0.25">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row>
    <row r="444" spans="3:37" x14ac:dyDescent="0.25">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row>
    <row r="445" spans="3:37" x14ac:dyDescent="0.25">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row>
    <row r="446" spans="3:37" x14ac:dyDescent="0.25">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row>
    <row r="447" spans="3:37" x14ac:dyDescent="0.25">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row>
    <row r="448" spans="3:37" x14ac:dyDescent="0.25">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row>
    <row r="449" spans="3:37" x14ac:dyDescent="0.25">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row>
    <row r="450" spans="3:37" x14ac:dyDescent="0.25">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row>
    <row r="451" spans="3:37" x14ac:dyDescent="0.25">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row>
    <row r="452" spans="3:37" x14ac:dyDescent="0.25">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row>
    <row r="453" spans="3:37" x14ac:dyDescent="0.25">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row>
    <row r="454" spans="3:37" x14ac:dyDescent="0.25">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row>
    <row r="455" spans="3:37" x14ac:dyDescent="0.25">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row>
    <row r="456" spans="3:37" x14ac:dyDescent="0.25">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row>
    <row r="457" spans="3:37" x14ac:dyDescent="0.25">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row>
    <row r="458" spans="3:37" x14ac:dyDescent="0.25">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row>
    <row r="459" spans="3:37" x14ac:dyDescent="0.25">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row>
    <row r="460" spans="3:37" x14ac:dyDescent="0.25">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row>
    <row r="461" spans="3:37" x14ac:dyDescent="0.25">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row>
    <row r="462" spans="3:37" x14ac:dyDescent="0.25">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row>
    <row r="463" spans="3:37" x14ac:dyDescent="0.25">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row>
    <row r="464" spans="3:37" x14ac:dyDescent="0.25">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row>
    <row r="465" spans="3:37" x14ac:dyDescent="0.25">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row>
    <row r="466" spans="3:37" x14ac:dyDescent="0.25">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row>
    <row r="467" spans="3:37" x14ac:dyDescent="0.25">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row>
    <row r="468" spans="3:37" x14ac:dyDescent="0.25">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row>
    <row r="469" spans="3:37" x14ac:dyDescent="0.25">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row>
    <row r="470" spans="3:37" x14ac:dyDescent="0.25">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row>
    <row r="471" spans="3:37" x14ac:dyDescent="0.25">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row>
    <row r="472" spans="3:37" x14ac:dyDescent="0.25">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row>
    <row r="473" spans="3:37" x14ac:dyDescent="0.25">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row>
    <row r="474" spans="3:37" x14ac:dyDescent="0.25">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row>
    <row r="475" spans="3:37" x14ac:dyDescent="0.25">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row>
    <row r="476" spans="3:37" x14ac:dyDescent="0.25">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row>
    <row r="477" spans="3:37" x14ac:dyDescent="0.25">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row>
    <row r="478" spans="3:37" x14ac:dyDescent="0.25">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row>
    <row r="479" spans="3:37" x14ac:dyDescent="0.25">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row>
    <row r="480" spans="3:37" x14ac:dyDescent="0.25">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row>
    <row r="481" spans="3:37" x14ac:dyDescent="0.25">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row>
    <row r="482" spans="3:37" x14ac:dyDescent="0.25">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row>
    <row r="483" spans="3:37" x14ac:dyDescent="0.25">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row>
    <row r="484" spans="3:37" x14ac:dyDescent="0.25">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row>
    <row r="485" spans="3:37" x14ac:dyDescent="0.25">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row>
    <row r="486" spans="3:37" x14ac:dyDescent="0.25">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row>
    <row r="487" spans="3:37" x14ac:dyDescent="0.25">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row>
    <row r="488" spans="3:37" x14ac:dyDescent="0.25">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row>
    <row r="489" spans="3:37" x14ac:dyDescent="0.25">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row>
    <row r="490" spans="3:37" x14ac:dyDescent="0.25">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row>
    <row r="491" spans="3:37" x14ac:dyDescent="0.25">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row>
    <row r="492" spans="3:37" x14ac:dyDescent="0.25">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row>
    <row r="493" spans="3:37" x14ac:dyDescent="0.25">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row>
    <row r="494" spans="3:37" x14ac:dyDescent="0.25">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row>
    <row r="495" spans="3:37" x14ac:dyDescent="0.25">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row>
    <row r="496" spans="3:37" x14ac:dyDescent="0.25">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row>
    <row r="497" spans="3:37" x14ac:dyDescent="0.25">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row>
    <row r="498" spans="3:37" x14ac:dyDescent="0.25">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row>
    <row r="499" spans="3:37" x14ac:dyDescent="0.25">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row>
    <row r="500" spans="3:37" x14ac:dyDescent="0.25">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row>
    <row r="501" spans="3:37" x14ac:dyDescent="0.25">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row>
    <row r="502" spans="3:37" x14ac:dyDescent="0.25">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row>
    <row r="503" spans="3:37" x14ac:dyDescent="0.25">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row>
    <row r="504" spans="3:37" x14ac:dyDescent="0.25">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row>
    <row r="505" spans="3:37" x14ac:dyDescent="0.25">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row>
    <row r="506" spans="3:37" x14ac:dyDescent="0.25">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row>
    <row r="507" spans="3:37" x14ac:dyDescent="0.25">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row>
    <row r="508" spans="3:37" x14ac:dyDescent="0.25">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row>
    <row r="509" spans="3:37" x14ac:dyDescent="0.25">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row>
    <row r="510" spans="3:37" x14ac:dyDescent="0.25">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row>
    <row r="511" spans="3:37" x14ac:dyDescent="0.25">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row>
    <row r="512" spans="3:37" x14ac:dyDescent="0.25">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row>
    <row r="513" spans="3:37" x14ac:dyDescent="0.25">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row>
    <row r="514" spans="3:37" x14ac:dyDescent="0.25">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row>
    <row r="515" spans="3:37" x14ac:dyDescent="0.25">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row>
    <row r="516" spans="3:37" x14ac:dyDescent="0.25">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row>
    <row r="517" spans="3:37" x14ac:dyDescent="0.25">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row>
    <row r="518" spans="3:37" x14ac:dyDescent="0.25">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row>
    <row r="519" spans="3:37" x14ac:dyDescent="0.25">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row>
    <row r="520" spans="3:37" x14ac:dyDescent="0.25">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row>
    <row r="521" spans="3:37" x14ac:dyDescent="0.25">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row>
    <row r="522" spans="3:37" x14ac:dyDescent="0.25">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row>
    <row r="523" spans="3:37" x14ac:dyDescent="0.25">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row>
    <row r="524" spans="3:37" x14ac:dyDescent="0.25">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row>
    <row r="525" spans="3:37" x14ac:dyDescent="0.25">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row>
    <row r="526" spans="3:37" x14ac:dyDescent="0.25">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row>
    <row r="527" spans="3:37" x14ac:dyDescent="0.25">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row>
    <row r="528" spans="3:37" x14ac:dyDescent="0.25">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row>
    <row r="529" spans="3:37" x14ac:dyDescent="0.25">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row>
    <row r="530" spans="3:37" x14ac:dyDescent="0.25">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row>
    <row r="531" spans="3:37" x14ac:dyDescent="0.25">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row>
    <row r="532" spans="3:37" x14ac:dyDescent="0.25">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row>
    <row r="533" spans="3:37" x14ac:dyDescent="0.25">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row>
    <row r="534" spans="3:37" x14ac:dyDescent="0.25">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row>
    <row r="535" spans="3:37" x14ac:dyDescent="0.25">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row>
    <row r="536" spans="3:37" x14ac:dyDescent="0.25">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row>
    <row r="537" spans="3:37" x14ac:dyDescent="0.25">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row>
    <row r="538" spans="3:37" x14ac:dyDescent="0.25">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row>
    <row r="539" spans="3:37" x14ac:dyDescent="0.25">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row>
    <row r="540" spans="3:37" x14ac:dyDescent="0.25">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row>
    <row r="541" spans="3:37" x14ac:dyDescent="0.25">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row>
    <row r="542" spans="3:37" x14ac:dyDescent="0.25">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row>
    <row r="543" spans="3:37" x14ac:dyDescent="0.25">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row>
    <row r="544" spans="3:37" x14ac:dyDescent="0.25">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row>
    <row r="545" spans="3:37" x14ac:dyDescent="0.25">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row>
    <row r="546" spans="3:37" x14ac:dyDescent="0.25">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row>
    <row r="547" spans="3:37" x14ac:dyDescent="0.25">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row>
    <row r="548" spans="3:37" x14ac:dyDescent="0.25">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row>
    <row r="549" spans="3:37" x14ac:dyDescent="0.25">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row>
    <row r="550" spans="3:37" x14ac:dyDescent="0.25">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row>
    <row r="551" spans="3:37" x14ac:dyDescent="0.25">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row>
    <row r="552" spans="3:37" x14ac:dyDescent="0.25">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row>
    <row r="553" spans="3:37" x14ac:dyDescent="0.25">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row>
    <row r="554" spans="3:37" x14ac:dyDescent="0.25">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row>
    <row r="555" spans="3:37" x14ac:dyDescent="0.25">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row>
    <row r="556" spans="3:37" x14ac:dyDescent="0.25">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row>
    <row r="557" spans="3:37" x14ac:dyDescent="0.25">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row>
    <row r="558" spans="3:37" x14ac:dyDescent="0.25">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row>
    <row r="559" spans="3:37" x14ac:dyDescent="0.25">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row>
    <row r="560" spans="3:37" x14ac:dyDescent="0.25">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row>
    <row r="561" spans="3:37" x14ac:dyDescent="0.25">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row>
    <row r="562" spans="3:37" x14ac:dyDescent="0.25">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row>
    <row r="563" spans="3:37" x14ac:dyDescent="0.25">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row>
    <row r="564" spans="3:37" x14ac:dyDescent="0.25">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row>
    <row r="565" spans="3:37" x14ac:dyDescent="0.25">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row>
    <row r="566" spans="3:37" x14ac:dyDescent="0.25">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row>
    <row r="567" spans="3:37" x14ac:dyDescent="0.25">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row>
    <row r="568" spans="3:37" x14ac:dyDescent="0.25">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row>
    <row r="569" spans="3:37" x14ac:dyDescent="0.25">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row>
    <row r="570" spans="3:37" x14ac:dyDescent="0.25">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row>
    <row r="571" spans="3:37" x14ac:dyDescent="0.25">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row>
    <row r="572" spans="3:37" x14ac:dyDescent="0.25">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row>
    <row r="573" spans="3:37" x14ac:dyDescent="0.25">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row>
    <row r="574" spans="3:37" x14ac:dyDescent="0.25">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row>
    <row r="575" spans="3:37" x14ac:dyDescent="0.25">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row>
    <row r="576" spans="3:37" x14ac:dyDescent="0.25">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row>
    <row r="577" spans="3:37" x14ac:dyDescent="0.25">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row>
    <row r="578" spans="3:37" x14ac:dyDescent="0.25">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row>
    <row r="579" spans="3:37" x14ac:dyDescent="0.25">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row>
    <row r="580" spans="3:37" x14ac:dyDescent="0.25">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row>
    <row r="581" spans="3:37" x14ac:dyDescent="0.25">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row>
    <row r="582" spans="3:37" x14ac:dyDescent="0.25">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row>
    <row r="583" spans="3:37" x14ac:dyDescent="0.25">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row>
    <row r="584" spans="3:37" x14ac:dyDescent="0.25">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row>
    <row r="585" spans="3:37" x14ac:dyDescent="0.25">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row>
    <row r="586" spans="3:37" x14ac:dyDescent="0.25">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row>
    <row r="587" spans="3:37" x14ac:dyDescent="0.25">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row>
    <row r="588" spans="3:37" x14ac:dyDescent="0.25">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row>
    <row r="589" spans="3:37" x14ac:dyDescent="0.25">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row>
    <row r="590" spans="3:37" x14ac:dyDescent="0.25">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row>
    <row r="591" spans="3:37" x14ac:dyDescent="0.25">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row>
    <row r="592" spans="3:37" x14ac:dyDescent="0.25">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row>
    <row r="593" spans="3:37" x14ac:dyDescent="0.25">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row>
    <row r="594" spans="3:37" x14ac:dyDescent="0.25">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row>
    <row r="595" spans="3:37" x14ac:dyDescent="0.25">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row>
    <row r="596" spans="3:37" x14ac:dyDescent="0.25">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row>
    <row r="597" spans="3:37" x14ac:dyDescent="0.25">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row>
    <row r="598" spans="3:37" x14ac:dyDescent="0.25">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row>
    <row r="599" spans="3:37" x14ac:dyDescent="0.25">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row>
    <row r="600" spans="3:37" x14ac:dyDescent="0.25">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row>
    <row r="601" spans="3:37" x14ac:dyDescent="0.25">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row>
    <row r="602" spans="3:37" x14ac:dyDescent="0.25">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row>
    <row r="603" spans="3:37" x14ac:dyDescent="0.25">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row>
    <row r="604" spans="3:37" x14ac:dyDescent="0.25">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row>
    <row r="605" spans="3:37" x14ac:dyDescent="0.25">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row>
    <row r="606" spans="3:37" x14ac:dyDescent="0.25">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row>
    <row r="607" spans="3:37" x14ac:dyDescent="0.25">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row>
    <row r="608" spans="3:37" x14ac:dyDescent="0.25">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row>
    <row r="609" spans="3:37" x14ac:dyDescent="0.25">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row>
    <row r="610" spans="3:37" x14ac:dyDescent="0.25">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row>
    <row r="611" spans="3:37" x14ac:dyDescent="0.25">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row>
    <row r="612" spans="3:37" x14ac:dyDescent="0.25">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row>
    <row r="613" spans="3:37" x14ac:dyDescent="0.25">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row>
    <row r="614" spans="3:37" x14ac:dyDescent="0.25">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row>
    <row r="615" spans="3:37" x14ac:dyDescent="0.25">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row>
    <row r="616" spans="3:37" x14ac:dyDescent="0.25">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row>
    <row r="617" spans="3:37" x14ac:dyDescent="0.25">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row>
    <row r="618" spans="3:37" x14ac:dyDescent="0.25">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row>
    <row r="619" spans="3:37" x14ac:dyDescent="0.25">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row>
    <row r="620" spans="3:37" x14ac:dyDescent="0.25">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row>
    <row r="621" spans="3:37" x14ac:dyDescent="0.25">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row>
    <row r="622" spans="3:37" x14ac:dyDescent="0.25">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row>
    <row r="623" spans="3:37" x14ac:dyDescent="0.25">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row>
    <row r="624" spans="3:37" x14ac:dyDescent="0.25">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row>
    <row r="625" spans="3:37" x14ac:dyDescent="0.25">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row>
    <row r="626" spans="3:37" x14ac:dyDescent="0.25">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row>
    <row r="627" spans="3:37" x14ac:dyDescent="0.25">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row>
    <row r="628" spans="3:37" x14ac:dyDescent="0.25">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row>
    <row r="629" spans="3:37" x14ac:dyDescent="0.25">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row>
    <row r="630" spans="3:37" x14ac:dyDescent="0.25">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row>
    <row r="631" spans="3:37" x14ac:dyDescent="0.25">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row>
    <row r="632" spans="3:37" x14ac:dyDescent="0.25">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row>
    <row r="633" spans="3:37" x14ac:dyDescent="0.25">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row>
    <row r="634" spans="3:37" x14ac:dyDescent="0.25">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row>
    <row r="635" spans="3:37" x14ac:dyDescent="0.25">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row>
    <row r="636" spans="3:37" x14ac:dyDescent="0.25">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row>
    <row r="637" spans="3:37" x14ac:dyDescent="0.25">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row>
    <row r="638" spans="3:37" x14ac:dyDescent="0.25">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row>
    <row r="639" spans="3:37" x14ac:dyDescent="0.25">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row>
    <row r="640" spans="3:37" x14ac:dyDescent="0.25">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row>
    <row r="641" spans="3:37" x14ac:dyDescent="0.25">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row>
    <row r="642" spans="3:37" x14ac:dyDescent="0.25">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row>
    <row r="643" spans="3:37" x14ac:dyDescent="0.25">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row>
    <row r="644" spans="3:37" x14ac:dyDescent="0.25">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row>
    <row r="645" spans="3:37" x14ac:dyDescent="0.25">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row>
    <row r="646" spans="3:37" x14ac:dyDescent="0.25">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row>
    <row r="647" spans="3:37" x14ac:dyDescent="0.25">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row>
    <row r="648" spans="3:37" x14ac:dyDescent="0.25">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row>
    <row r="649" spans="3:37" x14ac:dyDescent="0.25">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row>
    <row r="650" spans="3:37" x14ac:dyDescent="0.25">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row>
    <row r="651" spans="3:37" x14ac:dyDescent="0.25">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row>
    <row r="652" spans="3:37" x14ac:dyDescent="0.25">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row>
    <row r="653" spans="3:37" x14ac:dyDescent="0.25">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row>
    <row r="654" spans="3:37" x14ac:dyDescent="0.25">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row>
    <row r="655" spans="3:37" x14ac:dyDescent="0.25">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row>
    <row r="656" spans="3:37" x14ac:dyDescent="0.25">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row>
    <row r="657" spans="3:37" x14ac:dyDescent="0.25">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row>
    <row r="658" spans="3:37" x14ac:dyDescent="0.25">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row>
    <row r="659" spans="3:37" x14ac:dyDescent="0.25">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row>
    <row r="660" spans="3:37" x14ac:dyDescent="0.25">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row>
    <row r="661" spans="3:37" x14ac:dyDescent="0.25">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row>
    <row r="662" spans="3:37" x14ac:dyDescent="0.25">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row>
    <row r="663" spans="3:37" x14ac:dyDescent="0.25">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row>
    <row r="664" spans="3:37" x14ac:dyDescent="0.25">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row>
    <row r="665" spans="3:37" x14ac:dyDescent="0.25">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row>
    <row r="666" spans="3:37" x14ac:dyDescent="0.25">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row>
    <row r="667" spans="3:37" x14ac:dyDescent="0.25">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row>
    <row r="668" spans="3:37" x14ac:dyDescent="0.25">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row>
    <row r="669" spans="3:37" x14ac:dyDescent="0.25">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row>
    <row r="670" spans="3:37" x14ac:dyDescent="0.25">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row>
    <row r="671" spans="3:37" x14ac:dyDescent="0.25">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row>
    <row r="672" spans="3:37" x14ac:dyDescent="0.25">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row>
    <row r="673" spans="3:37" x14ac:dyDescent="0.25">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row>
    <row r="674" spans="3:37" x14ac:dyDescent="0.25">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row>
    <row r="675" spans="3:37" x14ac:dyDescent="0.25">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row>
    <row r="676" spans="3:37" x14ac:dyDescent="0.25">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row>
    <row r="677" spans="3:37" x14ac:dyDescent="0.25">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row>
    <row r="678" spans="3:37" x14ac:dyDescent="0.25">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row>
    <row r="679" spans="3:37" x14ac:dyDescent="0.25">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row>
    <row r="680" spans="3:37" x14ac:dyDescent="0.25">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row>
    <row r="681" spans="3:37" x14ac:dyDescent="0.25">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row>
    <row r="682" spans="3:37" x14ac:dyDescent="0.25">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row>
    <row r="683" spans="3:37" x14ac:dyDescent="0.25">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row>
    <row r="684" spans="3:37" x14ac:dyDescent="0.25">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row>
    <row r="685" spans="3:37" x14ac:dyDescent="0.25">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row>
    <row r="686" spans="3:37" x14ac:dyDescent="0.25">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row>
    <row r="687" spans="3:37" x14ac:dyDescent="0.25">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row>
    <row r="688" spans="3:37" x14ac:dyDescent="0.25">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row>
    <row r="689" spans="3:37" x14ac:dyDescent="0.25">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row>
    <row r="690" spans="3:37" x14ac:dyDescent="0.25">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row>
    <row r="691" spans="3:37" x14ac:dyDescent="0.25">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row>
    <row r="692" spans="3:37" x14ac:dyDescent="0.25">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row>
    <row r="693" spans="3:37" x14ac:dyDescent="0.25">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row>
    <row r="694" spans="3:37" x14ac:dyDescent="0.25">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row>
    <row r="695" spans="3:37" x14ac:dyDescent="0.25">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row>
    <row r="696" spans="3:37" x14ac:dyDescent="0.25">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row>
    <row r="697" spans="3:37" x14ac:dyDescent="0.25">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row>
    <row r="698" spans="3:37" x14ac:dyDescent="0.25">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row>
    <row r="699" spans="3:37" x14ac:dyDescent="0.25">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row>
    <row r="700" spans="3:37" x14ac:dyDescent="0.25">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row>
    <row r="701" spans="3:37" x14ac:dyDescent="0.25">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row>
    <row r="702" spans="3:37" x14ac:dyDescent="0.25">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row>
    <row r="703" spans="3:37" x14ac:dyDescent="0.25">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row>
    <row r="704" spans="3:37" x14ac:dyDescent="0.25">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row>
    <row r="705" spans="3:37" x14ac:dyDescent="0.25">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row>
    <row r="706" spans="3:37" x14ac:dyDescent="0.25">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row>
    <row r="707" spans="3:37" x14ac:dyDescent="0.25">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row>
    <row r="708" spans="3:37" x14ac:dyDescent="0.25">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row>
    <row r="709" spans="3:37" x14ac:dyDescent="0.25">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row>
    <row r="710" spans="3:37" x14ac:dyDescent="0.25">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row>
    <row r="711" spans="3:37" x14ac:dyDescent="0.25">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row>
    <row r="712" spans="3:37" x14ac:dyDescent="0.25">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row>
    <row r="713" spans="3:37" x14ac:dyDescent="0.25">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row>
    <row r="714" spans="3:37" x14ac:dyDescent="0.25">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row>
    <row r="715" spans="3:37" x14ac:dyDescent="0.25">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row>
    <row r="716" spans="3:37" x14ac:dyDescent="0.25">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row>
    <row r="717" spans="3:37" x14ac:dyDescent="0.25">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row>
    <row r="718" spans="3:37" x14ac:dyDescent="0.25">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row>
    <row r="719" spans="3:37" x14ac:dyDescent="0.25">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row>
    <row r="720" spans="3:37" x14ac:dyDescent="0.25">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row>
    <row r="721" spans="3:37" x14ac:dyDescent="0.25">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row>
    <row r="722" spans="3:37" x14ac:dyDescent="0.25">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row>
    <row r="723" spans="3:37" x14ac:dyDescent="0.25">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row>
    <row r="724" spans="3:37" x14ac:dyDescent="0.25">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row>
    <row r="725" spans="3:37" x14ac:dyDescent="0.25">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row>
    <row r="726" spans="3:37" x14ac:dyDescent="0.25">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row>
    <row r="727" spans="3:37" x14ac:dyDescent="0.25">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row>
    <row r="728" spans="3:37" x14ac:dyDescent="0.25">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row>
    <row r="729" spans="3:37" x14ac:dyDescent="0.25">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row>
    <row r="730" spans="3:37" x14ac:dyDescent="0.25">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row>
    <row r="731" spans="3:37" x14ac:dyDescent="0.25">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row>
    <row r="732" spans="3:37" x14ac:dyDescent="0.25">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row>
    <row r="733" spans="3:37" x14ac:dyDescent="0.25">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row>
    <row r="734" spans="3:37" x14ac:dyDescent="0.25">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row>
    <row r="735" spans="3:37" x14ac:dyDescent="0.25">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row>
    <row r="736" spans="3:37" x14ac:dyDescent="0.25">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row>
    <row r="737" spans="3:37" x14ac:dyDescent="0.25">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row>
    <row r="738" spans="3:37" x14ac:dyDescent="0.25">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row>
    <row r="739" spans="3:37" x14ac:dyDescent="0.25">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row>
    <row r="740" spans="3:37" x14ac:dyDescent="0.25">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row>
    <row r="741" spans="3:37" x14ac:dyDescent="0.25">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row>
    <row r="742" spans="3:37" x14ac:dyDescent="0.25">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row>
    <row r="743" spans="3:37" x14ac:dyDescent="0.25">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row>
    <row r="744" spans="3:37" x14ac:dyDescent="0.25">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row>
    <row r="745" spans="3:37" x14ac:dyDescent="0.25">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row>
    <row r="746" spans="3:37" x14ac:dyDescent="0.25">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row>
    <row r="747" spans="3:37" x14ac:dyDescent="0.25">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row>
    <row r="748" spans="3:37" x14ac:dyDescent="0.25">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row>
    <row r="749" spans="3:37" x14ac:dyDescent="0.25">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row>
    <row r="750" spans="3:37" x14ac:dyDescent="0.25">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row>
    <row r="751" spans="3:37" x14ac:dyDescent="0.25">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row>
    <row r="752" spans="3:37" x14ac:dyDescent="0.25">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row>
    <row r="753" spans="3:37" x14ac:dyDescent="0.25">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row>
    <row r="754" spans="3:37" x14ac:dyDescent="0.25">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row>
    <row r="755" spans="3:37" x14ac:dyDescent="0.25">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row>
    <row r="756" spans="3:37" x14ac:dyDescent="0.25">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row>
    <row r="757" spans="3:37" x14ac:dyDescent="0.25">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row>
    <row r="758" spans="3:37" x14ac:dyDescent="0.25">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row>
    <row r="759" spans="3:37" x14ac:dyDescent="0.25">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row>
    <row r="760" spans="3:37" x14ac:dyDescent="0.25">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row>
    <row r="761" spans="3:37" x14ac:dyDescent="0.25">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row>
    <row r="762" spans="3:37" x14ac:dyDescent="0.25">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row>
    <row r="763" spans="3:37" x14ac:dyDescent="0.25">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row>
    <row r="764" spans="3:37" x14ac:dyDescent="0.25">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row>
    <row r="765" spans="3:37" x14ac:dyDescent="0.25">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row>
    <row r="766" spans="3:37" x14ac:dyDescent="0.25">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row>
    <row r="767" spans="3:37" x14ac:dyDescent="0.25">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row>
    <row r="768" spans="3:37" x14ac:dyDescent="0.25">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row>
    <row r="769" spans="3:37" x14ac:dyDescent="0.25">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row>
    <row r="770" spans="3:37" x14ac:dyDescent="0.25">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row>
    <row r="771" spans="3:37" x14ac:dyDescent="0.25">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row>
    <row r="772" spans="3:37" x14ac:dyDescent="0.25">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row>
    <row r="773" spans="3:37" x14ac:dyDescent="0.25">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row>
    <row r="774" spans="3:37" x14ac:dyDescent="0.25">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row>
    <row r="775" spans="3:37" x14ac:dyDescent="0.25">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row>
    <row r="776" spans="3:37" x14ac:dyDescent="0.25">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row>
    <row r="777" spans="3:37" x14ac:dyDescent="0.25">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row>
    <row r="778" spans="3:37" x14ac:dyDescent="0.25">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row>
    <row r="779" spans="3:37" x14ac:dyDescent="0.25">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row>
    <row r="780" spans="3:37" x14ac:dyDescent="0.25">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row>
    <row r="781" spans="3:37" x14ac:dyDescent="0.25">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row>
    <row r="782" spans="3:37" x14ac:dyDescent="0.25">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row>
    <row r="783" spans="3:37" x14ac:dyDescent="0.25">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row>
    <row r="784" spans="3:37" x14ac:dyDescent="0.25">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row>
    <row r="785" spans="3:37" x14ac:dyDescent="0.25">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row>
    <row r="786" spans="3:37" x14ac:dyDescent="0.25">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row>
    <row r="787" spans="3:37" x14ac:dyDescent="0.25">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row>
    <row r="788" spans="3:37" x14ac:dyDescent="0.25">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row>
    <row r="789" spans="3:37" x14ac:dyDescent="0.25">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row>
    <row r="790" spans="3:37" x14ac:dyDescent="0.25">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row>
    <row r="791" spans="3:37" x14ac:dyDescent="0.25">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row>
    <row r="792" spans="3:37" x14ac:dyDescent="0.25">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row>
    <row r="793" spans="3:37" x14ac:dyDescent="0.25">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row>
    <row r="794" spans="3:37" x14ac:dyDescent="0.25">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row>
    <row r="795" spans="3:37" x14ac:dyDescent="0.25">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row>
    <row r="796" spans="3:37" x14ac:dyDescent="0.25">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row>
    <row r="797" spans="3:37" x14ac:dyDescent="0.25">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row>
    <row r="798" spans="3:37" x14ac:dyDescent="0.25">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row>
    <row r="799" spans="3:37" x14ac:dyDescent="0.25">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row>
    <row r="800" spans="3:37" x14ac:dyDescent="0.25">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row>
    <row r="801" spans="3:37" x14ac:dyDescent="0.25">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row>
    <row r="802" spans="3:37" x14ac:dyDescent="0.25">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row>
    <row r="803" spans="3:37" x14ac:dyDescent="0.25">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row>
    <row r="804" spans="3:37" x14ac:dyDescent="0.25">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row>
    <row r="805" spans="3:37" x14ac:dyDescent="0.25">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row>
    <row r="806" spans="3:37" x14ac:dyDescent="0.25">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row>
    <row r="807" spans="3:37" x14ac:dyDescent="0.25">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row>
    <row r="808" spans="3:37" x14ac:dyDescent="0.25">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row>
    <row r="809" spans="3:37" x14ac:dyDescent="0.25">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row>
    <row r="810" spans="3:37" x14ac:dyDescent="0.25">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row>
    <row r="811" spans="3:37" x14ac:dyDescent="0.25">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row>
    <row r="812" spans="3:37" x14ac:dyDescent="0.25">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row>
    <row r="813" spans="3:37" x14ac:dyDescent="0.25">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row>
    <row r="814" spans="3:37" x14ac:dyDescent="0.25">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row>
    <row r="815" spans="3:37" x14ac:dyDescent="0.25">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row>
    <row r="816" spans="3:37" x14ac:dyDescent="0.25">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row>
    <row r="817" spans="3:37" x14ac:dyDescent="0.25">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row>
    <row r="818" spans="3:37" x14ac:dyDescent="0.25">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row>
    <row r="819" spans="3:37" x14ac:dyDescent="0.25">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row>
    <row r="820" spans="3:37" x14ac:dyDescent="0.25">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row>
    <row r="821" spans="3:37" x14ac:dyDescent="0.25">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row>
    <row r="822" spans="3:37" x14ac:dyDescent="0.25">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row>
    <row r="823" spans="3:37" x14ac:dyDescent="0.25">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row>
    <row r="824" spans="3:37" x14ac:dyDescent="0.25">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row>
    <row r="825" spans="3:37" x14ac:dyDescent="0.25">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row>
    <row r="826" spans="3:37" x14ac:dyDescent="0.25">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row>
    <row r="827" spans="3:37" x14ac:dyDescent="0.25">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row>
    <row r="828" spans="3:37" x14ac:dyDescent="0.25">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row>
    <row r="829" spans="3:37" x14ac:dyDescent="0.25">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row>
    <row r="830" spans="3:37" x14ac:dyDescent="0.25">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row>
    <row r="831" spans="3:37" x14ac:dyDescent="0.25">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row>
    <row r="832" spans="3:37" x14ac:dyDescent="0.25">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row>
    <row r="833" spans="3:37" x14ac:dyDescent="0.25">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row>
    <row r="834" spans="3:37" x14ac:dyDescent="0.25">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row>
    <row r="835" spans="3:37" x14ac:dyDescent="0.25">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row>
    <row r="836" spans="3:37" x14ac:dyDescent="0.25">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row>
    <row r="837" spans="3:37" x14ac:dyDescent="0.25">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row>
    <row r="838" spans="3:37" x14ac:dyDescent="0.25">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row>
    <row r="839" spans="3:37" x14ac:dyDescent="0.25">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row>
    <row r="840" spans="3:37" x14ac:dyDescent="0.25">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row>
    <row r="841" spans="3:37" x14ac:dyDescent="0.25">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row>
    <row r="842" spans="3:37" x14ac:dyDescent="0.25">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row>
    <row r="843" spans="3:37" x14ac:dyDescent="0.25">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row>
    <row r="844" spans="3:37" x14ac:dyDescent="0.25">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row>
    <row r="845" spans="3:37" x14ac:dyDescent="0.25">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row>
    <row r="846" spans="3:37" x14ac:dyDescent="0.25">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row>
    <row r="847" spans="3:37" x14ac:dyDescent="0.25">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row>
    <row r="848" spans="3:37" x14ac:dyDescent="0.25">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row>
    <row r="849" spans="3:37" x14ac:dyDescent="0.25">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row>
    <row r="850" spans="3:37" x14ac:dyDescent="0.25">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row>
    <row r="851" spans="3:37" x14ac:dyDescent="0.25">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row>
    <row r="852" spans="3:37" x14ac:dyDescent="0.25">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row>
    <row r="853" spans="3:37" x14ac:dyDescent="0.25">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row>
    <row r="854" spans="3:37" x14ac:dyDescent="0.25">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row>
    <row r="855" spans="3:37" x14ac:dyDescent="0.25">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row>
    <row r="856" spans="3:37" x14ac:dyDescent="0.25">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row>
    <row r="857" spans="3:37" x14ac:dyDescent="0.25">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row>
    <row r="858" spans="3:37" x14ac:dyDescent="0.25">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row>
    <row r="859" spans="3:37" x14ac:dyDescent="0.25">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row>
    <row r="860" spans="3:37" x14ac:dyDescent="0.25">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row>
    <row r="861" spans="3:37" x14ac:dyDescent="0.25">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row>
    <row r="862" spans="3:37" x14ac:dyDescent="0.25">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row>
    <row r="863" spans="3:37" x14ac:dyDescent="0.25">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row>
    <row r="864" spans="3:37" x14ac:dyDescent="0.25">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row>
    <row r="865" spans="3:37" x14ac:dyDescent="0.25">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row>
    <row r="866" spans="3:37" x14ac:dyDescent="0.25">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row>
    <row r="867" spans="3:37" x14ac:dyDescent="0.25">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row>
  </sheetData>
  <mergeCells count="20">
    <mergeCell ref="B48:D48"/>
    <mergeCell ref="B7:B8"/>
    <mergeCell ref="C7:V8"/>
    <mergeCell ref="B27:B28"/>
    <mergeCell ref="AU11:AU12"/>
    <mergeCell ref="AU19:AU20"/>
    <mergeCell ref="AU26:AU27"/>
    <mergeCell ref="C19:V19"/>
    <mergeCell ref="C11:V11"/>
    <mergeCell ref="B41:B42"/>
    <mergeCell ref="E41:V41"/>
    <mergeCell ref="A2:AU2"/>
    <mergeCell ref="B12:B13"/>
    <mergeCell ref="B20:B21"/>
    <mergeCell ref="C26:V26"/>
    <mergeCell ref="C40:V40"/>
    <mergeCell ref="E12:V12"/>
    <mergeCell ref="E20:V20"/>
    <mergeCell ref="C4:AU4"/>
    <mergeCell ref="E27:V27"/>
  </mergeCells>
  <phoneticPr fontId="31" type="noConversion"/>
  <printOptions horizontalCentered="1"/>
  <pageMargins left="0.23622047244094491" right="0.23622047244094491" top="0.70866141732283472" bottom="1.3779527559055118" header="0.31496062992125984" footer="0.31496062992125984"/>
  <pageSetup paperSize="9" scale="66" fitToHeight="4" orientation="landscape" r:id="rId1"/>
  <rowBreaks count="2" manualBreakCount="2">
    <brk id="25" max="46" man="1"/>
    <brk id="39"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686"/>
  <sheetViews>
    <sheetView showGridLines="0" topLeftCell="A194" zoomScale="80" zoomScaleNormal="80" zoomScaleSheetLayoutView="85" workbookViewId="0">
      <pane xSplit="6" topLeftCell="G1" activePane="topRight" state="frozen"/>
      <selection pane="topRight" activeCell="K201" sqref="K201"/>
    </sheetView>
  </sheetViews>
  <sheetFormatPr baseColWidth="10" defaultColWidth="14.42578125" defaultRowHeight="18" x14ac:dyDescent="0.25"/>
  <cols>
    <col min="1" max="2" width="14.42578125" style="22"/>
    <col min="3" max="3" width="2.42578125" style="22" customWidth="1"/>
    <col min="4" max="4" width="19" style="124" customWidth="1"/>
    <col min="5" max="5" width="24.5703125" style="124" customWidth="1"/>
    <col min="6" max="6" width="9.5703125" style="124" customWidth="1"/>
    <col min="7" max="7" width="12.42578125" style="388" bestFit="1" customWidth="1"/>
    <col min="8" max="8" width="12.7109375" style="124" bestFit="1" customWidth="1"/>
    <col min="9" max="9" width="10.7109375" style="124" bestFit="1" customWidth="1"/>
    <col min="10" max="10" width="8.42578125" style="124" customWidth="1"/>
    <col min="11" max="11" width="13.140625" style="125" bestFit="1" customWidth="1"/>
    <col min="12" max="12" width="12.7109375" style="124" bestFit="1" customWidth="1"/>
    <col min="13" max="23" width="8.42578125" style="124" hidden="1" customWidth="1"/>
    <col min="24" max="24" width="1.28515625" style="124" hidden="1" customWidth="1"/>
    <col min="25" max="25" width="12.42578125" style="124" customWidth="1"/>
    <col min="26" max="26" width="13.42578125" style="322" hidden="1" customWidth="1"/>
    <col min="27" max="27" width="14.140625" style="316" hidden="1" customWidth="1"/>
    <col min="28" max="28" width="0" style="22" hidden="1" customWidth="1"/>
    <col min="29" max="16384" width="14.42578125" style="22"/>
  </cols>
  <sheetData>
    <row r="1" spans="1:33" ht="15" customHeight="1" thickBot="1" x14ac:dyDescent="0.3"/>
    <row r="2" spans="1:33" ht="53.25" customHeight="1" thickBot="1" x14ac:dyDescent="0.3">
      <c r="D2" s="611" t="s">
        <v>60</v>
      </c>
      <c r="E2" s="612"/>
      <c r="F2" s="612"/>
      <c r="G2" s="612"/>
      <c r="H2" s="612"/>
      <c r="I2" s="612"/>
      <c r="J2" s="612"/>
      <c r="K2" s="612"/>
      <c r="L2" s="612"/>
      <c r="M2" s="612"/>
      <c r="N2" s="612"/>
      <c r="O2" s="612"/>
      <c r="P2" s="612"/>
      <c r="Q2" s="612"/>
      <c r="R2" s="612"/>
      <c r="S2" s="298"/>
      <c r="T2" s="298"/>
      <c r="U2" s="298"/>
      <c r="V2" s="298"/>
      <c r="W2" s="298"/>
      <c r="X2" s="298"/>
      <c r="Y2" s="299"/>
      <c r="AE2" s="22" t="s">
        <v>184</v>
      </c>
      <c r="AF2" s="22" t="s">
        <v>185</v>
      </c>
      <c r="AG2" s="22" t="s">
        <v>186</v>
      </c>
    </row>
    <row r="3" spans="1:33" s="32" customFormat="1" ht="9" customHeight="1" thickBot="1" x14ac:dyDescent="0.3">
      <c r="D3" s="126"/>
      <c r="E3" s="126"/>
      <c r="F3" s="126"/>
      <c r="G3" s="389"/>
      <c r="H3" s="126"/>
      <c r="I3" s="126"/>
      <c r="J3" s="126"/>
      <c r="K3" s="127"/>
      <c r="L3" s="126"/>
      <c r="M3" s="126"/>
      <c r="N3" s="126"/>
      <c r="O3" s="126"/>
      <c r="P3" s="126"/>
      <c r="Q3" s="126"/>
      <c r="R3" s="126"/>
      <c r="S3" s="126"/>
      <c r="T3" s="126"/>
      <c r="U3" s="126"/>
      <c r="V3" s="126"/>
      <c r="W3" s="126"/>
      <c r="X3" s="126"/>
      <c r="Y3" s="128"/>
      <c r="Z3" s="323"/>
      <c r="AA3" s="317"/>
      <c r="AE3" s="439"/>
      <c r="AF3" s="445"/>
      <c r="AG3" s="446"/>
    </row>
    <row r="4" spans="1:33" s="24" customFormat="1" ht="18.75" thickBot="1" x14ac:dyDescent="0.3">
      <c r="D4" s="547" t="s">
        <v>61</v>
      </c>
      <c r="E4" s="548"/>
      <c r="F4" s="548"/>
      <c r="G4" s="548"/>
      <c r="H4" s="548"/>
      <c r="I4" s="548"/>
      <c r="J4" s="548"/>
      <c r="K4" s="548"/>
      <c r="L4" s="548"/>
      <c r="M4" s="548"/>
      <c r="N4" s="548"/>
      <c r="O4" s="548"/>
      <c r="P4" s="548"/>
      <c r="Q4" s="548"/>
      <c r="R4" s="548"/>
      <c r="S4" s="548"/>
      <c r="T4" s="548"/>
      <c r="U4" s="548"/>
      <c r="V4" s="548"/>
      <c r="W4" s="548"/>
      <c r="X4" s="548"/>
      <c r="Y4" s="548"/>
      <c r="Z4" s="321"/>
      <c r="AA4" s="318"/>
    </row>
    <row r="5" spans="1:33" s="31" customFormat="1" ht="29.25" customHeight="1" x14ac:dyDescent="0.25">
      <c r="D5" s="549" t="s">
        <v>62</v>
      </c>
      <c r="E5" s="517" t="s">
        <v>63</v>
      </c>
      <c r="F5" s="533" t="s">
        <v>64</v>
      </c>
      <c r="G5" s="522" t="s">
        <v>65</v>
      </c>
      <c r="H5" s="524" t="s">
        <v>66</v>
      </c>
      <c r="I5" s="517" t="s">
        <v>67</v>
      </c>
      <c r="J5" s="524" t="s">
        <v>68</v>
      </c>
      <c r="K5" s="517" t="s">
        <v>69</v>
      </c>
      <c r="L5" s="524" t="s">
        <v>70</v>
      </c>
      <c r="M5" s="517" t="s">
        <v>71</v>
      </c>
      <c r="N5" s="517" t="s">
        <v>72</v>
      </c>
      <c r="O5" s="517" t="s">
        <v>73</v>
      </c>
      <c r="P5" s="517" t="s">
        <v>74</v>
      </c>
      <c r="Q5" s="517" t="s">
        <v>75</v>
      </c>
      <c r="R5" s="524" t="s">
        <v>76</v>
      </c>
      <c r="S5" s="517" t="s">
        <v>77</v>
      </c>
      <c r="T5" s="517" t="s">
        <v>78</v>
      </c>
      <c r="U5" s="517" t="s">
        <v>79</v>
      </c>
      <c r="V5" s="517" t="s">
        <v>80</v>
      </c>
      <c r="W5" s="517" t="s">
        <v>81</v>
      </c>
      <c r="X5" s="524" t="s">
        <v>82</v>
      </c>
      <c r="Y5" s="313" t="s">
        <v>83</v>
      </c>
      <c r="Z5" s="324"/>
      <c r="AA5" s="317"/>
    </row>
    <row r="6" spans="1:33" s="27" customFormat="1" ht="33" customHeight="1" thickBot="1" x14ac:dyDescent="0.3">
      <c r="D6" s="550"/>
      <c r="E6" s="518"/>
      <c r="F6" s="535"/>
      <c r="G6" s="523"/>
      <c r="H6" s="525"/>
      <c r="I6" s="518"/>
      <c r="J6" s="525"/>
      <c r="K6" s="518"/>
      <c r="L6" s="525"/>
      <c r="M6" s="518"/>
      <c r="N6" s="518"/>
      <c r="O6" s="518"/>
      <c r="P6" s="518"/>
      <c r="Q6" s="518"/>
      <c r="R6" s="525"/>
      <c r="S6" s="518"/>
      <c r="T6" s="518"/>
      <c r="U6" s="518"/>
      <c r="V6" s="518"/>
      <c r="W6" s="518"/>
      <c r="X6" s="525"/>
      <c r="Y6" s="129" t="s">
        <v>84</v>
      </c>
      <c r="Z6" s="325"/>
      <c r="AA6" s="315"/>
    </row>
    <row r="7" spans="1:33" s="30" customFormat="1" ht="24" customHeight="1" x14ac:dyDescent="0.25">
      <c r="A7" s="30" t="s">
        <v>176</v>
      </c>
      <c r="B7" s="30" t="s">
        <v>177</v>
      </c>
      <c r="D7" s="47"/>
      <c r="E7" s="193"/>
      <c r="F7" s="297"/>
      <c r="G7" s="390"/>
      <c r="H7" s="196"/>
      <c r="I7" s="196"/>
      <c r="J7" s="196"/>
      <c r="K7" s="196"/>
      <c r="L7" s="196"/>
      <c r="M7" s="196"/>
      <c r="N7" s="196"/>
      <c r="O7" s="196"/>
      <c r="P7" s="196"/>
      <c r="Q7" s="196"/>
      <c r="R7" s="196"/>
      <c r="S7" s="197"/>
      <c r="T7" s="197"/>
      <c r="U7" s="197"/>
      <c r="V7" s="197"/>
      <c r="W7" s="197"/>
      <c r="X7" s="197"/>
      <c r="Y7" s="130">
        <f t="shared" ref="Y7:Y12" si="0">SUM(G7:X7)</f>
        <v>0</v>
      </c>
      <c r="Z7" s="326"/>
      <c r="AA7" s="319"/>
    </row>
    <row r="8" spans="1:33" s="30" customFormat="1" x14ac:dyDescent="0.25">
      <c r="D8" s="47"/>
      <c r="E8" s="193"/>
      <c r="F8" s="297"/>
      <c r="G8" s="390"/>
      <c r="H8" s="196"/>
      <c r="I8" s="196"/>
      <c r="J8" s="196"/>
      <c r="K8" s="196"/>
      <c r="L8" s="196"/>
      <c r="M8" s="196"/>
      <c r="N8" s="196"/>
      <c r="O8" s="196"/>
      <c r="P8" s="196"/>
      <c r="Q8" s="196"/>
      <c r="R8" s="196"/>
      <c r="S8" s="197"/>
      <c r="T8" s="197"/>
      <c r="U8" s="197"/>
      <c r="V8" s="197"/>
      <c r="W8" s="197"/>
      <c r="X8" s="197"/>
      <c r="Y8" s="130">
        <f t="shared" si="0"/>
        <v>0</v>
      </c>
      <c r="Z8" s="326"/>
      <c r="AA8" s="319"/>
    </row>
    <row r="9" spans="1:33" s="30" customFormat="1" ht="18.75" thickBot="1" x14ac:dyDescent="0.3">
      <c r="D9" s="47"/>
      <c r="E9" s="193"/>
      <c r="F9" s="297"/>
      <c r="G9" s="390"/>
      <c r="H9" s="196"/>
      <c r="I9" s="196"/>
      <c r="J9" s="196"/>
      <c r="K9" s="196"/>
      <c r="L9" s="196"/>
      <c r="M9" s="196"/>
      <c r="N9" s="196"/>
      <c r="O9" s="196"/>
      <c r="P9" s="196"/>
      <c r="Q9" s="196"/>
      <c r="R9" s="196"/>
      <c r="S9" s="197"/>
      <c r="T9" s="197"/>
      <c r="U9" s="197"/>
      <c r="V9" s="197"/>
      <c r="W9" s="197"/>
      <c r="X9" s="197"/>
      <c r="Y9" s="130">
        <f t="shared" si="0"/>
        <v>0</v>
      </c>
      <c r="Z9" s="326"/>
      <c r="AA9" s="319"/>
    </row>
    <row r="10" spans="1:33" s="30" customFormat="1" ht="18.75" hidden="1" thickBot="1" x14ac:dyDescent="0.3">
      <c r="D10" s="47"/>
      <c r="E10" s="370"/>
      <c r="F10" s="297"/>
      <c r="G10" s="390"/>
      <c r="H10" s="196"/>
      <c r="I10" s="196"/>
      <c r="J10" s="196"/>
      <c r="K10" s="196"/>
      <c r="L10" s="196"/>
      <c r="M10" s="196"/>
      <c r="N10" s="196"/>
      <c r="O10" s="196"/>
      <c r="P10" s="196"/>
      <c r="Q10" s="196"/>
      <c r="R10" s="196"/>
      <c r="S10" s="197"/>
      <c r="T10" s="197"/>
      <c r="U10" s="197"/>
      <c r="V10" s="197"/>
      <c r="W10" s="197"/>
      <c r="X10" s="197"/>
      <c r="Y10" s="130">
        <f t="shared" si="0"/>
        <v>0</v>
      </c>
      <c r="Z10" s="326"/>
      <c r="AA10" s="319"/>
    </row>
    <row r="11" spans="1:33" s="30" customFormat="1" ht="18.75" hidden="1" thickBot="1" x14ac:dyDescent="0.3">
      <c r="D11" s="47"/>
      <c r="E11" s="370"/>
      <c r="F11" s="297"/>
      <c r="G11" s="390"/>
      <c r="H11" s="196"/>
      <c r="I11" s="196"/>
      <c r="J11" s="196"/>
      <c r="K11" s="196"/>
      <c r="L11" s="196"/>
      <c r="M11" s="196"/>
      <c r="N11" s="196"/>
      <c r="O11" s="196"/>
      <c r="P11" s="196"/>
      <c r="Q11" s="196"/>
      <c r="R11" s="196"/>
      <c r="S11" s="197"/>
      <c r="T11" s="197"/>
      <c r="U11" s="197"/>
      <c r="V11" s="197"/>
      <c r="W11" s="197"/>
      <c r="X11" s="197"/>
      <c r="Y11" s="130">
        <f t="shared" si="0"/>
        <v>0</v>
      </c>
      <c r="Z11" s="326"/>
      <c r="AA11" s="319"/>
    </row>
    <row r="12" spans="1:33" s="30" customFormat="1" ht="18.75" hidden="1" thickBot="1" x14ac:dyDescent="0.3">
      <c r="D12" s="123"/>
      <c r="E12" s="193"/>
      <c r="F12" s="297"/>
      <c r="G12" s="390"/>
      <c r="H12" s="196"/>
      <c r="I12" s="196"/>
      <c r="J12" s="196"/>
      <c r="K12" s="196"/>
      <c r="L12" s="196"/>
      <c r="M12" s="196"/>
      <c r="N12" s="196"/>
      <c r="O12" s="196"/>
      <c r="P12" s="196"/>
      <c r="Q12" s="196"/>
      <c r="R12" s="196"/>
      <c r="S12" s="196"/>
      <c r="T12" s="196"/>
      <c r="U12" s="196"/>
      <c r="V12" s="196"/>
      <c r="W12" s="196"/>
      <c r="X12" s="196"/>
      <c r="Y12" s="130">
        <f t="shared" si="0"/>
        <v>0</v>
      </c>
      <c r="Z12" s="326"/>
      <c r="AA12" s="319"/>
    </row>
    <row r="13" spans="1:33" s="29" customFormat="1" ht="15" customHeight="1" thickBot="1" x14ac:dyDescent="0.3">
      <c r="D13" s="131" t="s">
        <v>85</v>
      </c>
      <c r="E13" s="132"/>
      <c r="F13" s="133"/>
      <c r="G13" s="391">
        <f>SUM(G7:G12)</f>
        <v>0</v>
      </c>
      <c r="H13" s="135">
        <f t="shared" ref="H13:Y13" si="1">SUM(H7:H12)</f>
        <v>0</v>
      </c>
      <c r="I13" s="135">
        <f t="shared" si="1"/>
        <v>0</v>
      </c>
      <c r="J13" s="135">
        <f t="shared" si="1"/>
        <v>0</v>
      </c>
      <c r="K13" s="135">
        <f t="shared" si="1"/>
        <v>0</v>
      </c>
      <c r="L13" s="135">
        <f t="shared" si="1"/>
        <v>0</v>
      </c>
      <c r="M13" s="135">
        <f t="shared" si="1"/>
        <v>0</v>
      </c>
      <c r="N13" s="135">
        <f t="shared" si="1"/>
        <v>0</v>
      </c>
      <c r="O13" s="135">
        <f t="shared" si="1"/>
        <v>0</v>
      </c>
      <c r="P13" s="135">
        <f t="shared" si="1"/>
        <v>0</v>
      </c>
      <c r="Q13" s="135">
        <f t="shared" si="1"/>
        <v>0</v>
      </c>
      <c r="R13" s="135">
        <f t="shared" si="1"/>
        <v>0</v>
      </c>
      <c r="S13" s="135">
        <f t="shared" si="1"/>
        <v>0</v>
      </c>
      <c r="T13" s="135">
        <f t="shared" si="1"/>
        <v>0</v>
      </c>
      <c r="U13" s="135">
        <f t="shared" si="1"/>
        <v>0</v>
      </c>
      <c r="V13" s="135">
        <f t="shared" si="1"/>
        <v>0</v>
      </c>
      <c r="W13" s="135">
        <f t="shared" si="1"/>
        <v>0</v>
      </c>
      <c r="X13" s="135">
        <f t="shared" si="1"/>
        <v>0</v>
      </c>
      <c r="Y13" s="136">
        <f t="shared" si="1"/>
        <v>0</v>
      </c>
      <c r="Z13" s="327">
        <f>+AA13-Y13</f>
        <v>52500</v>
      </c>
      <c r="AA13" s="317">
        <f>0.15*350000</f>
        <v>52500</v>
      </c>
      <c r="AB13" s="359">
        <v>0.15</v>
      </c>
    </row>
    <row r="14" spans="1:33" s="29" customFormat="1" x14ac:dyDescent="0.25">
      <c r="D14" s="137" t="s">
        <v>86</v>
      </c>
      <c r="E14" s="138"/>
      <c r="F14" s="138"/>
      <c r="G14" s="392"/>
      <c r="H14" s="138"/>
      <c r="I14" s="138"/>
      <c r="J14" s="138"/>
      <c r="K14" s="138"/>
      <c r="L14" s="138"/>
      <c r="M14" s="138"/>
      <c r="N14" s="138"/>
      <c r="O14" s="138"/>
      <c r="P14" s="138"/>
      <c r="Q14" s="138"/>
      <c r="R14" s="138"/>
      <c r="S14" s="138"/>
      <c r="T14" s="138"/>
      <c r="U14" s="138"/>
      <c r="V14" s="138"/>
      <c r="W14" s="138"/>
      <c r="X14" s="138"/>
      <c r="Y14" s="139"/>
      <c r="Z14" s="323"/>
      <c r="AA14" s="317"/>
    </row>
    <row r="15" spans="1:33" s="29" customFormat="1" ht="9.6" customHeight="1" x14ac:dyDescent="0.25">
      <c r="D15" s="137"/>
      <c r="E15" s="138"/>
      <c r="F15" s="138"/>
      <c r="G15" s="392"/>
      <c r="H15" s="138"/>
      <c r="I15" s="138"/>
      <c r="J15" s="138"/>
      <c r="K15" s="138"/>
      <c r="L15" s="138"/>
      <c r="M15" s="138"/>
      <c r="N15" s="138"/>
      <c r="O15" s="138"/>
      <c r="P15" s="138"/>
      <c r="Q15" s="138"/>
      <c r="R15" s="138"/>
      <c r="S15" s="138"/>
      <c r="T15" s="138"/>
      <c r="U15" s="138"/>
      <c r="V15" s="138"/>
      <c r="W15" s="138"/>
      <c r="X15" s="138"/>
      <c r="Y15" s="139"/>
      <c r="Z15" s="323"/>
      <c r="AA15" s="317"/>
    </row>
    <row r="16" spans="1:33" ht="11.1" customHeight="1" thickBot="1" x14ac:dyDescent="0.3"/>
    <row r="17" spans="1:27" ht="18.75" thickBot="1" x14ac:dyDescent="0.3">
      <c r="D17" s="547" t="s">
        <v>87</v>
      </c>
      <c r="E17" s="548"/>
      <c r="F17" s="548"/>
      <c r="G17" s="551"/>
      <c r="H17" s="551"/>
      <c r="I17" s="551"/>
      <c r="J17" s="551"/>
      <c r="K17" s="551"/>
      <c r="L17" s="551"/>
      <c r="M17" s="551"/>
      <c r="N17" s="551"/>
      <c r="O17" s="551"/>
      <c r="P17" s="551"/>
      <c r="Q17" s="551"/>
      <c r="R17" s="551"/>
      <c r="S17" s="551"/>
      <c r="T17" s="551"/>
      <c r="U17" s="551"/>
      <c r="V17" s="551"/>
      <c r="W17" s="551"/>
      <c r="X17" s="551"/>
      <c r="Y17" s="551"/>
    </row>
    <row r="18" spans="1:27" s="23" customFormat="1" ht="27.75" customHeight="1" x14ac:dyDescent="0.25">
      <c r="D18" s="532" t="s">
        <v>88</v>
      </c>
      <c r="E18" s="517"/>
      <c r="F18" s="533"/>
      <c r="G18" s="522" t="s">
        <v>65</v>
      </c>
      <c r="H18" s="524" t="s">
        <v>66</v>
      </c>
      <c r="I18" s="517" t="s">
        <v>67</v>
      </c>
      <c r="J18" s="524" t="s">
        <v>68</v>
      </c>
      <c r="K18" s="517" t="s">
        <v>69</v>
      </c>
      <c r="L18" s="524" t="s">
        <v>70</v>
      </c>
      <c r="M18" s="517" t="s">
        <v>71</v>
      </c>
      <c r="N18" s="517" t="s">
        <v>72</v>
      </c>
      <c r="O18" s="517" t="s">
        <v>73</v>
      </c>
      <c r="P18" s="517" t="s">
        <v>74</v>
      </c>
      <c r="Q18" s="517" t="s">
        <v>75</v>
      </c>
      <c r="R18" s="554" t="s">
        <v>76</v>
      </c>
      <c r="S18" s="517" t="s">
        <v>77</v>
      </c>
      <c r="T18" s="517" t="s">
        <v>78</v>
      </c>
      <c r="U18" s="517" t="s">
        <v>79</v>
      </c>
      <c r="V18" s="517" t="s">
        <v>80</v>
      </c>
      <c r="W18" s="517" t="s">
        <v>81</v>
      </c>
      <c r="X18" s="524" t="s">
        <v>82</v>
      </c>
      <c r="Y18" s="313" t="s">
        <v>83</v>
      </c>
      <c r="Z18" s="322"/>
      <c r="AA18" s="316"/>
    </row>
    <row r="19" spans="1:27" s="23" customFormat="1" ht="23.1" customHeight="1" thickBot="1" x14ac:dyDescent="0.3">
      <c r="D19" s="534"/>
      <c r="E19" s="518"/>
      <c r="F19" s="535"/>
      <c r="G19" s="523"/>
      <c r="H19" s="525"/>
      <c r="I19" s="518"/>
      <c r="J19" s="525"/>
      <c r="K19" s="518"/>
      <c r="L19" s="525"/>
      <c r="M19" s="518"/>
      <c r="N19" s="518"/>
      <c r="O19" s="518"/>
      <c r="P19" s="518"/>
      <c r="Q19" s="518"/>
      <c r="R19" s="555"/>
      <c r="S19" s="518"/>
      <c r="T19" s="518"/>
      <c r="U19" s="518"/>
      <c r="V19" s="518"/>
      <c r="W19" s="518"/>
      <c r="X19" s="525"/>
      <c r="Y19" s="129" t="s">
        <v>84</v>
      </c>
      <c r="Z19" s="328"/>
      <c r="AA19" s="316"/>
    </row>
    <row r="20" spans="1:27" s="23" customFormat="1" ht="15" customHeight="1" x14ac:dyDescent="0.25">
      <c r="A20"/>
      <c r="B20"/>
      <c r="D20" s="542"/>
      <c r="E20" s="542"/>
      <c r="F20" s="542"/>
      <c r="G20" s="393"/>
      <c r="H20" s="374"/>
      <c r="I20" s="374"/>
      <c r="J20" s="374"/>
      <c r="K20" s="374"/>
      <c r="L20" s="374"/>
      <c r="M20" s="374"/>
      <c r="N20" s="195"/>
      <c r="O20" s="195"/>
      <c r="P20" s="195"/>
      <c r="Q20" s="195"/>
      <c r="R20" s="195"/>
      <c r="S20" s="195"/>
      <c r="T20" s="195"/>
      <c r="U20" s="195"/>
      <c r="V20" s="195"/>
      <c r="W20" s="195"/>
      <c r="X20" s="195"/>
      <c r="Y20" s="130">
        <f t="shared" ref="Y20:Y44" si="2">SUM(G20:X20)</f>
        <v>0</v>
      </c>
      <c r="Z20" s="322"/>
      <c r="AA20" s="316"/>
    </row>
    <row r="21" spans="1:27" s="23" customFormat="1" ht="24" customHeight="1" x14ac:dyDescent="0.25">
      <c r="A21"/>
      <c r="D21" s="543"/>
      <c r="E21" s="544"/>
      <c r="F21" s="545"/>
      <c r="G21" s="393"/>
      <c r="H21" s="374"/>
      <c r="I21" s="374"/>
      <c r="J21" s="374"/>
      <c r="K21" s="374"/>
      <c r="L21" s="374"/>
      <c r="M21" s="374"/>
      <c r="N21" s="195"/>
      <c r="O21" s="195"/>
      <c r="P21" s="195"/>
      <c r="Q21" s="195"/>
      <c r="R21" s="195"/>
      <c r="S21" s="195"/>
      <c r="T21" s="195"/>
      <c r="U21" s="195"/>
      <c r="V21" s="195"/>
      <c r="W21" s="195"/>
      <c r="X21" s="195"/>
      <c r="Y21" s="130">
        <f t="shared" si="2"/>
        <v>0</v>
      </c>
      <c r="Z21" s="322"/>
      <c r="AA21" s="316"/>
    </row>
    <row r="22" spans="1:27" s="23" customFormat="1" ht="15" customHeight="1" x14ac:dyDescent="0.25">
      <c r="A22"/>
      <c r="B22"/>
      <c r="D22" s="542"/>
      <c r="E22" s="542"/>
      <c r="F22" s="542"/>
      <c r="G22" s="393"/>
      <c r="H22" s="374"/>
      <c r="I22" s="374"/>
      <c r="J22" s="374"/>
      <c r="K22" s="374"/>
      <c r="L22" s="374"/>
      <c r="M22" s="374"/>
      <c r="N22" s="195"/>
      <c r="O22" s="195"/>
      <c r="P22" s="195"/>
      <c r="Q22" s="195"/>
      <c r="R22" s="195"/>
      <c r="S22" s="195"/>
      <c r="T22" s="195"/>
      <c r="U22" s="195"/>
      <c r="V22" s="195"/>
      <c r="W22" s="195"/>
      <c r="X22" s="195"/>
      <c r="Y22" s="130">
        <f t="shared" si="2"/>
        <v>0</v>
      </c>
      <c r="Z22" s="322"/>
      <c r="AA22" s="316"/>
    </row>
    <row r="23" spans="1:27" ht="15.6" hidden="1" customHeight="1" x14ac:dyDescent="0.25">
      <c r="D23" s="542"/>
      <c r="E23" s="542"/>
      <c r="F23" s="542"/>
      <c r="G23" s="393"/>
      <c r="H23" s="374"/>
      <c r="I23" s="374"/>
      <c r="J23" s="374"/>
      <c r="K23" s="374"/>
      <c r="L23" s="374"/>
      <c r="M23" s="374"/>
      <c r="N23" s="197"/>
      <c r="O23" s="197"/>
      <c r="P23" s="197"/>
      <c r="Q23" s="197"/>
      <c r="R23" s="197"/>
      <c r="S23" s="197"/>
      <c r="T23" s="197"/>
      <c r="U23" s="197"/>
      <c r="V23" s="197"/>
      <c r="W23" s="197"/>
      <c r="X23" s="197"/>
      <c r="Y23" s="130">
        <f t="shared" si="2"/>
        <v>0</v>
      </c>
    </row>
    <row r="24" spans="1:27" ht="15" hidden="1" customHeight="1" x14ac:dyDescent="0.25">
      <c r="D24" s="542"/>
      <c r="E24" s="542"/>
      <c r="F24" s="542"/>
      <c r="G24" s="393"/>
      <c r="H24" s="374"/>
      <c r="I24" s="374"/>
      <c r="J24" s="374"/>
      <c r="K24" s="374"/>
      <c r="L24" s="374"/>
      <c r="M24" s="374"/>
      <c r="N24" s="198"/>
      <c r="O24" s="198"/>
      <c r="P24" s="198"/>
      <c r="Q24" s="198"/>
      <c r="R24" s="198"/>
      <c r="S24" s="198"/>
      <c r="T24" s="198"/>
      <c r="U24" s="198"/>
      <c r="V24" s="198"/>
      <c r="W24" s="198"/>
      <c r="X24" s="198"/>
      <c r="Y24" s="130">
        <f t="shared" si="2"/>
        <v>0</v>
      </c>
    </row>
    <row r="25" spans="1:27" ht="13.5" hidden="1" customHeight="1" x14ac:dyDescent="0.25">
      <c r="D25" s="542"/>
      <c r="E25" s="542"/>
      <c r="F25" s="542"/>
      <c r="G25" s="393"/>
      <c r="H25" s="374"/>
      <c r="I25" s="374"/>
      <c r="J25" s="374"/>
      <c r="K25" s="374"/>
      <c r="L25" s="374"/>
      <c r="M25" s="374"/>
      <c r="N25" s="198"/>
      <c r="O25" s="198"/>
      <c r="P25" s="198"/>
      <c r="Q25" s="198"/>
      <c r="R25" s="198"/>
      <c r="S25" s="198"/>
      <c r="T25" s="198"/>
      <c r="U25" s="198"/>
      <c r="V25" s="198"/>
      <c r="W25" s="198"/>
      <c r="X25" s="198"/>
      <c r="Y25" s="130">
        <f t="shared" si="2"/>
        <v>0</v>
      </c>
    </row>
    <row r="26" spans="1:27" ht="15" hidden="1" customHeight="1" x14ac:dyDescent="0.25">
      <c r="D26" s="542"/>
      <c r="E26" s="542"/>
      <c r="F26" s="542"/>
      <c r="G26" s="393"/>
      <c r="H26" s="374"/>
      <c r="I26" s="374"/>
      <c r="J26" s="374"/>
      <c r="K26" s="374"/>
      <c r="L26" s="374"/>
      <c r="M26" s="374"/>
      <c r="N26" s="197"/>
      <c r="O26" s="197"/>
      <c r="P26" s="197"/>
      <c r="Q26" s="197"/>
      <c r="R26" s="197"/>
      <c r="S26" s="197"/>
      <c r="T26" s="197"/>
      <c r="U26" s="197"/>
      <c r="V26" s="197"/>
      <c r="W26" s="197"/>
      <c r="X26" s="197"/>
      <c r="Y26" s="130">
        <f t="shared" si="2"/>
        <v>0</v>
      </c>
    </row>
    <row r="27" spans="1:27" ht="14.1" hidden="1" customHeight="1" x14ac:dyDescent="0.25">
      <c r="D27" s="542"/>
      <c r="E27" s="542"/>
      <c r="F27" s="542"/>
      <c r="G27" s="393"/>
      <c r="H27" s="374"/>
      <c r="I27" s="374"/>
      <c r="J27" s="374"/>
      <c r="K27" s="374"/>
      <c r="L27" s="374"/>
      <c r="M27" s="374"/>
      <c r="N27" s="197"/>
      <c r="O27" s="197"/>
      <c r="P27" s="197"/>
      <c r="Q27" s="197"/>
      <c r="R27" s="197"/>
      <c r="S27" s="197"/>
      <c r="T27" s="197"/>
      <c r="U27" s="197"/>
      <c r="V27" s="197"/>
      <c r="W27" s="197"/>
      <c r="X27" s="197"/>
      <c r="Y27" s="130">
        <f t="shared" si="2"/>
        <v>0</v>
      </c>
    </row>
    <row r="28" spans="1:27" ht="25.5" hidden="1" customHeight="1" x14ac:dyDescent="0.25">
      <c r="D28" s="542"/>
      <c r="E28" s="542"/>
      <c r="F28" s="542"/>
      <c r="G28" s="393"/>
      <c r="H28" s="374"/>
      <c r="I28" s="374"/>
      <c r="J28" s="374"/>
      <c r="K28" s="374"/>
      <c r="L28" s="374"/>
      <c r="M28" s="374"/>
      <c r="N28" s="197"/>
      <c r="O28" s="197"/>
      <c r="P28" s="197"/>
      <c r="Q28" s="197"/>
      <c r="R28" s="197"/>
      <c r="S28" s="197"/>
      <c r="T28" s="197"/>
      <c r="U28" s="197"/>
      <c r="V28" s="197"/>
      <c r="W28" s="197"/>
      <c r="X28" s="197"/>
      <c r="Y28" s="130">
        <f t="shared" si="2"/>
        <v>0</v>
      </c>
    </row>
    <row r="29" spans="1:27" ht="13.5" hidden="1" customHeight="1" x14ac:dyDescent="0.25">
      <c r="D29" s="542"/>
      <c r="E29" s="542"/>
      <c r="F29" s="542"/>
      <c r="G29" s="393"/>
      <c r="H29" s="374"/>
      <c r="I29" s="374"/>
      <c r="J29" s="374"/>
      <c r="K29" s="374"/>
      <c r="L29" s="374"/>
      <c r="M29" s="374"/>
      <c r="N29" s="198"/>
      <c r="O29" s="198"/>
      <c r="P29" s="198"/>
      <c r="Q29" s="198"/>
      <c r="R29" s="198"/>
      <c r="S29" s="198"/>
      <c r="T29" s="198"/>
      <c r="U29" s="198"/>
      <c r="V29" s="198"/>
      <c r="W29" s="198"/>
      <c r="X29" s="198"/>
      <c r="Y29" s="130">
        <f t="shared" si="2"/>
        <v>0</v>
      </c>
    </row>
    <row r="30" spans="1:27" ht="13.5" hidden="1" customHeight="1" x14ac:dyDescent="0.25">
      <c r="D30" s="542"/>
      <c r="E30" s="542"/>
      <c r="F30" s="542"/>
      <c r="G30" s="393"/>
      <c r="H30" s="374"/>
      <c r="I30" s="374"/>
      <c r="J30" s="374"/>
      <c r="K30" s="374"/>
      <c r="L30" s="374"/>
      <c r="M30" s="374"/>
      <c r="N30" s="198"/>
      <c r="O30" s="198"/>
      <c r="P30" s="198"/>
      <c r="Q30" s="198"/>
      <c r="R30" s="198"/>
      <c r="S30" s="198"/>
      <c r="T30" s="198"/>
      <c r="U30" s="198"/>
      <c r="V30" s="198"/>
      <c r="W30" s="198"/>
      <c r="X30" s="198"/>
      <c r="Y30" s="130">
        <f t="shared" si="2"/>
        <v>0</v>
      </c>
    </row>
    <row r="31" spans="1:27" ht="13.5" hidden="1" customHeight="1" x14ac:dyDescent="0.25">
      <c r="D31" s="542"/>
      <c r="E31" s="542"/>
      <c r="F31" s="542"/>
      <c r="G31" s="393"/>
      <c r="H31" s="374"/>
      <c r="I31" s="374"/>
      <c r="J31" s="374"/>
      <c r="K31" s="374"/>
      <c r="L31" s="374"/>
      <c r="M31" s="374"/>
      <c r="N31" s="198"/>
      <c r="O31" s="198"/>
      <c r="P31" s="198"/>
      <c r="Q31" s="198"/>
      <c r="R31" s="198"/>
      <c r="S31" s="198"/>
      <c r="T31" s="198"/>
      <c r="U31" s="198"/>
      <c r="V31" s="198"/>
      <c r="W31" s="198"/>
      <c r="X31" s="198"/>
      <c r="Y31" s="130">
        <f t="shared" si="2"/>
        <v>0</v>
      </c>
    </row>
    <row r="32" spans="1:27" ht="13.5" hidden="1" customHeight="1" x14ac:dyDescent="0.25">
      <c r="D32" s="542"/>
      <c r="E32" s="542"/>
      <c r="F32" s="542"/>
      <c r="G32" s="393"/>
      <c r="H32" s="374"/>
      <c r="I32" s="374"/>
      <c r="J32" s="374"/>
      <c r="K32" s="374"/>
      <c r="L32" s="374"/>
      <c r="M32" s="374"/>
      <c r="N32" s="198"/>
      <c r="O32" s="198"/>
      <c r="P32" s="198"/>
      <c r="Q32" s="198"/>
      <c r="R32" s="198"/>
      <c r="S32" s="198"/>
      <c r="T32" s="198"/>
      <c r="U32" s="198"/>
      <c r="V32" s="198"/>
      <c r="W32" s="198"/>
      <c r="X32" s="198"/>
      <c r="Y32" s="130">
        <f t="shared" si="2"/>
        <v>0</v>
      </c>
    </row>
    <row r="33" spans="1:28" ht="17.850000000000001" hidden="1" customHeight="1" x14ac:dyDescent="0.25">
      <c r="D33" s="542"/>
      <c r="E33" s="542"/>
      <c r="F33" s="542"/>
      <c r="G33" s="393"/>
      <c r="H33" s="374"/>
      <c r="I33" s="374"/>
      <c r="J33" s="374"/>
      <c r="K33" s="374"/>
      <c r="L33" s="374"/>
      <c r="M33" s="374"/>
      <c r="N33" s="198"/>
      <c r="O33" s="198"/>
      <c r="P33" s="198"/>
      <c r="Q33" s="198"/>
      <c r="R33" s="198"/>
      <c r="S33" s="198"/>
      <c r="T33" s="198"/>
      <c r="U33" s="198"/>
      <c r="V33" s="198"/>
      <c r="W33" s="198"/>
      <c r="X33" s="198"/>
      <c r="Y33" s="130">
        <f t="shared" si="2"/>
        <v>0</v>
      </c>
    </row>
    <row r="34" spans="1:28" ht="15" hidden="1" customHeight="1" x14ac:dyDescent="0.25">
      <c r="D34" s="542"/>
      <c r="E34" s="542"/>
      <c r="F34" s="542"/>
      <c r="G34" s="393"/>
      <c r="H34" s="374"/>
      <c r="I34" s="374"/>
      <c r="J34" s="374"/>
      <c r="K34" s="374"/>
      <c r="L34" s="374"/>
      <c r="M34" s="374"/>
      <c r="N34" s="198"/>
      <c r="O34" s="198"/>
      <c r="P34" s="198"/>
      <c r="Q34" s="198"/>
      <c r="R34" s="198"/>
      <c r="S34" s="198"/>
      <c r="T34" s="198"/>
      <c r="U34" s="198"/>
      <c r="V34" s="198"/>
      <c r="W34" s="198"/>
      <c r="X34" s="198"/>
      <c r="Y34" s="130">
        <f t="shared" si="2"/>
        <v>0</v>
      </c>
    </row>
    <row r="35" spans="1:28" ht="15" hidden="1" customHeight="1" x14ac:dyDescent="0.25">
      <c r="D35" s="542"/>
      <c r="E35" s="542"/>
      <c r="F35" s="542"/>
      <c r="G35" s="393"/>
      <c r="H35" s="374"/>
      <c r="I35" s="374"/>
      <c r="J35" s="374"/>
      <c r="K35" s="374"/>
      <c r="L35" s="374"/>
      <c r="M35" s="374"/>
      <c r="N35" s="198"/>
      <c r="O35" s="198"/>
      <c r="P35" s="198"/>
      <c r="Q35" s="198"/>
      <c r="R35" s="198"/>
      <c r="S35" s="198"/>
      <c r="T35" s="198"/>
      <c r="U35" s="198"/>
      <c r="V35" s="198"/>
      <c r="W35" s="198"/>
      <c r="X35" s="198"/>
      <c r="Y35" s="130">
        <f t="shared" si="2"/>
        <v>0</v>
      </c>
    </row>
    <row r="36" spans="1:28" ht="13.5" hidden="1" customHeight="1" x14ac:dyDescent="0.25">
      <c r="D36" s="542"/>
      <c r="E36" s="542"/>
      <c r="F36" s="542"/>
      <c r="G36" s="393"/>
      <c r="H36" s="374"/>
      <c r="I36" s="374"/>
      <c r="J36" s="374"/>
      <c r="K36" s="374"/>
      <c r="L36" s="374"/>
      <c r="M36" s="374"/>
      <c r="N36" s="198"/>
      <c r="O36" s="198"/>
      <c r="P36" s="198"/>
      <c r="Q36" s="198"/>
      <c r="R36" s="198"/>
      <c r="S36" s="198"/>
      <c r="T36" s="198"/>
      <c r="U36" s="198"/>
      <c r="V36" s="198"/>
      <c r="W36" s="198"/>
      <c r="X36" s="198"/>
      <c r="Y36" s="130">
        <f t="shared" si="2"/>
        <v>0</v>
      </c>
    </row>
    <row r="37" spans="1:28" ht="14.85" hidden="1" customHeight="1" x14ac:dyDescent="0.25">
      <c r="D37" s="542"/>
      <c r="E37" s="542"/>
      <c r="F37" s="542"/>
      <c r="G37" s="393"/>
      <c r="H37" s="374"/>
      <c r="I37" s="374"/>
      <c r="J37" s="374"/>
      <c r="K37" s="374"/>
      <c r="L37" s="374"/>
      <c r="M37" s="374"/>
      <c r="N37" s="198"/>
      <c r="O37" s="198"/>
      <c r="P37" s="198"/>
      <c r="Q37" s="198"/>
      <c r="R37" s="198"/>
      <c r="S37" s="198"/>
      <c r="T37" s="198"/>
      <c r="U37" s="198"/>
      <c r="V37" s="198"/>
      <c r="W37" s="198"/>
      <c r="X37" s="198"/>
      <c r="Y37" s="130">
        <f t="shared" si="2"/>
        <v>0</v>
      </c>
    </row>
    <row r="38" spans="1:28" ht="15.75" hidden="1" customHeight="1" x14ac:dyDescent="0.25">
      <c r="D38" s="542"/>
      <c r="E38" s="542"/>
      <c r="F38" s="542"/>
      <c r="G38" s="393"/>
      <c r="H38" s="374"/>
      <c r="I38" s="374"/>
      <c r="J38" s="374"/>
      <c r="K38" s="374"/>
      <c r="L38" s="374"/>
      <c r="M38" s="374"/>
      <c r="N38" s="198"/>
      <c r="O38" s="198"/>
      <c r="P38" s="198"/>
      <c r="Q38" s="198"/>
      <c r="R38" s="198"/>
      <c r="S38" s="198"/>
      <c r="T38" s="198"/>
      <c r="U38" s="198"/>
      <c r="V38" s="198"/>
      <c r="W38" s="198"/>
      <c r="X38" s="198"/>
      <c r="Y38" s="130">
        <f t="shared" si="2"/>
        <v>0</v>
      </c>
    </row>
    <row r="39" spans="1:28" ht="13.5" hidden="1" customHeight="1" x14ac:dyDescent="0.25">
      <c r="D39" s="542"/>
      <c r="E39" s="542"/>
      <c r="F39" s="542"/>
      <c r="G39" s="393"/>
      <c r="H39" s="374"/>
      <c r="I39" s="374"/>
      <c r="J39" s="374"/>
      <c r="K39" s="374"/>
      <c r="L39" s="374"/>
      <c r="M39" s="374"/>
      <c r="N39" s="198"/>
      <c r="O39" s="198"/>
      <c r="P39" s="198"/>
      <c r="Q39" s="198"/>
      <c r="R39" s="198"/>
      <c r="S39" s="198"/>
      <c r="T39" s="198"/>
      <c r="U39" s="198"/>
      <c r="V39" s="198"/>
      <c r="W39" s="198"/>
      <c r="X39" s="198"/>
      <c r="Y39" s="130">
        <f t="shared" si="2"/>
        <v>0</v>
      </c>
    </row>
    <row r="40" spans="1:28" ht="13.5" hidden="1" customHeight="1" x14ac:dyDescent="0.25">
      <c r="D40" s="542"/>
      <c r="E40" s="542"/>
      <c r="F40" s="542"/>
      <c r="G40" s="393"/>
      <c r="H40" s="374"/>
      <c r="I40" s="374"/>
      <c r="J40" s="374"/>
      <c r="K40" s="374"/>
      <c r="L40" s="374"/>
      <c r="M40" s="374"/>
      <c r="N40" s="198"/>
      <c r="O40" s="198"/>
      <c r="P40" s="198"/>
      <c r="Q40" s="198"/>
      <c r="R40" s="198"/>
      <c r="S40" s="198"/>
      <c r="T40" s="198"/>
      <c r="U40" s="198"/>
      <c r="V40" s="198"/>
      <c r="W40" s="198"/>
      <c r="X40" s="198"/>
      <c r="Y40" s="130">
        <f t="shared" si="2"/>
        <v>0</v>
      </c>
    </row>
    <row r="41" spans="1:28" ht="31.5" hidden="1" customHeight="1" x14ac:dyDescent="0.25">
      <c r="D41" s="542"/>
      <c r="E41" s="542"/>
      <c r="F41" s="542"/>
      <c r="G41" s="393"/>
      <c r="H41" s="374"/>
      <c r="I41" s="374"/>
      <c r="J41" s="374"/>
      <c r="K41" s="374"/>
      <c r="L41" s="374"/>
      <c r="M41" s="374"/>
      <c r="N41" s="198"/>
      <c r="O41" s="198"/>
      <c r="P41" s="198"/>
      <c r="Q41" s="198"/>
      <c r="R41" s="198"/>
      <c r="S41" s="198"/>
      <c r="T41" s="198"/>
      <c r="U41" s="198"/>
      <c r="V41" s="198"/>
      <c r="W41" s="198"/>
      <c r="X41" s="198"/>
      <c r="Y41" s="130">
        <f t="shared" si="2"/>
        <v>0</v>
      </c>
    </row>
    <row r="42" spans="1:28" ht="15" hidden="1" customHeight="1" thickBot="1" x14ac:dyDescent="0.3">
      <c r="D42" s="546"/>
      <c r="E42" s="546"/>
      <c r="F42" s="546"/>
      <c r="G42" s="443"/>
      <c r="H42" s="444"/>
      <c r="I42" s="444"/>
      <c r="J42" s="444"/>
      <c r="K42" s="444"/>
      <c r="L42" s="444"/>
      <c r="M42" s="420"/>
      <c r="N42" s="198"/>
      <c r="O42" s="198"/>
      <c r="P42" s="198"/>
      <c r="Q42" s="198"/>
      <c r="R42" s="198"/>
      <c r="S42" s="198"/>
      <c r="T42" s="198"/>
      <c r="U42" s="198"/>
      <c r="V42" s="198"/>
      <c r="W42" s="198"/>
      <c r="X42" s="198"/>
      <c r="Y42" s="130">
        <f t="shared" si="2"/>
        <v>0</v>
      </c>
    </row>
    <row r="43" spans="1:28" ht="15" customHeight="1" x14ac:dyDescent="0.25">
      <c r="A43"/>
      <c r="B43"/>
      <c r="D43" s="542"/>
      <c r="E43" s="542"/>
      <c r="F43" s="542"/>
      <c r="G43" s="393"/>
      <c r="H43" s="374"/>
      <c r="I43" s="374"/>
      <c r="J43" s="374"/>
      <c r="K43" s="374"/>
      <c r="L43" s="374"/>
      <c r="M43" s="441"/>
      <c r="N43" s="442"/>
      <c r="O43" s="442"/>
      <c r="P43" s="442"/>
      <c r="Q43" s="442"/>
      <c r="R43" s="442"/>
      <c r="S43" s="442"/>
      <c r="T43" s="442"/>
      <c r="U43" s="442"/>
      <c r="V43" s="442"/>
      <c r="W43" s="442"/>
      <c r="X43" s="442"/>
      <c r="Y43" s="130">
        <f t="shared" si="2"/>
        <v>0</v>
      </c>
      <c r="Z43" s="328"/>
    </row>
    <row r="44" spans="1:28" ht="15" customHeight="1" thickBot="1" x14ac:dyDescent="0.3">
      <c r="A44"/>
      <c r="B44"/>
      <c r="D44" s="542"/>
      <c r="E44" s="542"/>
      <c r="F44" s="542"/>
      <c r="G44" s="440"/>
      <c r="H44" s="441"/>
      <c r="I44" s="441"/>
      <c r="J44" s="441"/>
      <c r="K44" s="441"/>
      <c r="L44" s="441"/>
      <c r="M44" s="441"/>
      <c r="N44" s="442"/>
      <c r="O44" s="442"/>
      <c r="P44" s="442"/>
      <c r="Q44" s="442"/>
      <c r="R44" s="442"/>
      <c r="S44" s="442"/>
      <c r="T44" s="442"/>
      <c r="U44" s="442"/>
      <c r="V44" s="442"/>
      <c r="W44" s="442"/>
      <c r="X44" s="442"/>
      <c r="Y44" s="130">
        <f t="shared" si="2"/>
        <v>0</v>
      </c>
    </row>
    <row r="45" spans="1:28" ht="15" customHeight="1" thickBot="1" x14ac:dyDescent="0.3">
      <c r="D45" s="562" t="s">
        <v>85</v>
      </c>
      <c r="E45" s="563"/>
      <c r="F45" s="564"/>
      <c r="G45" s="431">
        <f>SUM(G20:G44)</f>
        <v>0</v>
      </c>
      <c r="H45" s="418">
        <f>SUM(H20:H42)</f>
        <v>0</v>
      </c>
      <c r="I45" s="418">
        <f>SUM(I20:I42)</f>
        <v>0</v>
      </c>
      <c r="J45" s="418">
        <f>SUM(J20:J42)</f>
        <v>0</v>
      </c>
      <c r="K45" s="418">
        <f>SUM(K20:K42)</f>
        <v>0</v>
      </c>
      <c r="L45" s="419"/>
      <c r="M45" s="419"/>
      <c r="N45" s="135"/>
      <c r="O45" s="135"/>
      <c r="P45" s="135"/>
      <c r="Q45" s="135"/>
      <c r="R45" s="135"/>
      <c r="S45" s="135"/>
      <c r="T45" s="135"/>
      <c r="U45" s="135"/>
      <c r="V45" s="135"/>
      <c r="W45" s="135"/>
      <c r="X45" s="135"/>
      <c r="Y45" s="136">
        <f>SUM(Y20:Y44)</f>
        <v>0</v>
      </c>
      <c r="Z45" s="329">
        <f>+AA45-Y45</f>
        <v>140000</v>
      </c>
      <c r="AA45" s="316">
        <f>0.4*350000</f>
        <v>140000</v>
      </c>
      <c r="AB45" s="360">
        <v>0.4</v>
      </c>
    </row>
    <row r="46" spans="1:28" x14ac:dyDescent="0.25">
      <c r="D46" s="137" t="s">
        <v>86</v>
      </c>
    </row>
    <row r="47" spans="1:28" ht="7.15" customHeight="1" thickBot="1" x14ac:dyDescent="0.3"/>
    <row r="48" spans="1:28" s="28" customFormat="1" ht="18.75" thickBot="1" x14ac:dyDescent="0.3">
      <c r="D48" s="547" t="s">
        <v>89</v>
      </c>
      <c r="E48" s="548"/>
      <c r="F48" s="548"/>
      <c r="G48" s="548"/>
      <c r="H48" s="548"/>
      <c r="I48" s="548"/>
      <c r="J48" s="548"/>
      <c r="K48" s="548"/>
      <c r="L48" s="548"/>
      <c r="M48" s="548"/>
      <c r="N48" s="548"/>
      <c r="O48" s="548"/>
      <c r="P48" s="548"/>
      <c r="Q48" s="548"/>
      <c r="R48" s="548"/>
      <c r="S48" s="548"/>
      <c r="T48" s="548"/>
      <c r="U48" s="548"/>
      <c r="V48" s="548"/>
      <c r="W48" s="548"/>
      <c r="X48" s="548"/>
      <c r="Y48" s="548"/>
      <c r="Z48" s="321"/>
      <c r="AA48" s="318"/>
    </row>
    <row r="49" spans="1:27" s="27" customFormat="1" ht="27" customHeight="1" x14ac:dyDescent="0.25">
      <c r="D49" s="532" t="s">
        <v>88</v>
      </c>
      <c r="E49" s="517"/>
      <c r="F49" s="533"/>
      <c r="G49" s="522" t="s">
        <v>65</v>
      </c>
      <c r="H49" s="524" t="s">
        <v>66</v>
      </c>
      <c r="I49" s="517" t="s">
        <v>67</v>
      </c>
      <c r="J49" s="524" t="s">
        <v>68</v>
      </c>
      <c r="K49" s="517" t="s">
        <v>69</v>
      </c>
      <c r="L49" s="524" t="s">
        <v>70</v>
      </c>
      <c r="M49" s="517" t="s">
        <v>71</v>
      </c>
      <c r="N49" s="517" t="s">
        <v>72</v>
      </c>
      <c r="O49" s="517" t="s">
        <v>73</v>
      </c>
      <c r="P49" s="517" t="s">
        <v>74</v>
      </c>
      <c r="Q49" s="517" t="s">
        <v>75</v>
      </c>
      <c r="R49" s="524" t="s">
        <v>76</v>
      </c>
      <c r="S49" s="517" t="s">
        <v>77</v>
      </c>
      <c r="T49" s="517" t="s">
        <v>78</v>
      </c>
      <c r="U49" s="517" t="s">
        <v>79</v>
      </c>
      <c r="V49" s="517" t="s">
        <v>80</v>
      </c>
      <c r="W49" s="517" t="s">
        <v>81</v>
      </c>
      <c r="X49" s="524" t="s">
        <v>82</v>
      </c>
      <c r="Y49" s="313" t="s">
        <v>83</v>
      </c>
      <c r="Z49" s="330"/>
      <c r="AA49" s="315"/>
    </row>
    <row r="50" spans="1:27" s="23" customFormat="1" ht="26.1" customHeight="1" thickBot="1" x14ac:dyDescent="0.3">
      <c r="D50" s="534"/>
      <c r="E50" s="518"/>
      <c r="F50" s="535"/>
      <c r="G50" s="523"/>
      <c r="H50" s="525"/>
      <c r="I50" s="518"/>
      <c r="J50" s="525"/>
      <c r="K50" s="518"/>
      <c r="L50" s="525"/>
      <c r="M50" s="518"/>
      <c r="N50" s="518"/>
      <c r="O50" s="518"/>
      <c r="P50" s="518"/>
      <c r="Q50" s="518"/>
      <c r="R50" s="525"/>
      <c r="S50" s="518"/>
      <c r="T50" s="518"/>
      <c r="U50" s="518"/>
      <c r="V50" s="518"/>
      <c r="W50" s="518"/>
      <c r="X50" s="525"/>
      <c r="Y50" s="129" t="s">
        <v>84</v>
      </c>
      <c r="Z50" s="328"/>
      <c r="AA50" s="316"/>
    </row>
    <row r="51" spans="1:27" s="26" customFormat="1" ht="15" customHeight="1" x14ac:dyDescent="0.25">
      <c r="A51"/>
      <c r="B51"/>
      <c r="D51" s="536"/>
      <c r="E51" s="537"/>
      <c r="F51" s="538"/>
      <c r="G51" s="390"/>
      <c r="H51" s="197"/>
      <c r="I51" s="197"/>
      <c r="J51" s="197"/>
      <c r="K51" s="197"/>
      <c r="L51" s="197"/>
      <c r="M51" s="197"/>
      <c r="N51" s="197"/>
      <c r="O51" s="197"/>
      <c r="P51" s="197"/>
      <c r="Q51" s="197"/>
      <c r="R51" s="197"/>
      <c r="S51" s="197"/>
      <c r="T51" s="197"/>
      <c r="U51" s="197"/>
      <c r="V51" s="197"/>
      <c r="W51" s="197"/>
      <c r="X51" s="197"/>
      <c r="Y51" s="130">
        <f t="shared" ref="Y51:Y74" si="3">SUM(G51:X51)</f>
        <v>0</v>
      </c>
      <c r="Z51" s="322"/>
      <c r="AA51" s="316"/>
    </row>
    <row r="52" spans="1:27" s="26" customFormat="1" ht="15" customHeight="1" x14ac:dyDescent="0.25">
      <c r="A52"/>
      <c r="B52"/>
      <c r="D52" s="529"/>
      <c r="E52" s="530"/>
      <c r="F52" s="531"/>
      <c r="G52" s="390"/>
      <c r="H52" s="197"/>
      <c r="I52" s="197"/>
      <c r="J52" s="197"/>
      <c r="K52" s="197"/>
      <c r="L52" s="197"/>
      <c r="M52" s="197"/>
      <c r="N52" s="197"/>
      <c r="O52" s="197"/>
      <c r="P52" s="197"/>
      <c r="Q52" s="197"/>
      <c r="R52" s="197"/>
      <c r="S52" s="197"/>
      <c r="T52" s="197"/>
      <c r="U52" s="197"/>
      <c r="V52" s="197"/>
      <c r="W52" s="197"/>
      <c r="X52" s="197"/>
      <c r="Y52" s="130">
        <f>SUM(G52:X52)</f>
        <v>0</v>
      </c>
      <c r="Z52" s="322"/>
      <c r="AA52" s="316"/>
    </row>
    <row r="53" spans="1:27" s="26" customFormat="1" ht="15" customHeight="1" x14ac:dyDescent="0.25">
      <c r="A53"/>
      <c r="B53"/>
      <c r="D53" s="529"/>
      <c r="E53" s="530"/>
      <c r="F53" s="531"/>
      <c r="G53" s="394"/>
      <c r="H53" s="197"/>
      <c r="I53" s="197"/>
      <c r="J53" s="197"/>
      <c r="K53" s="197"/>
      <c r="L53" s="197"/>
      <c r="M53" s="197"/>
      <c r="N53" s="197"/>
      <c r="O53" s="197"/>
      <c r="P53" s="197"/>
      <c r="Q53" s="197"/>
      <c r="R53" s="197"/>
      <c r="S53" s="197"/>
      <c r="T53" s="197"/>
      <c r="U53" s="197"/>
      <c r="V53" s="197"/>
      <c r="W53" s="197"/>
      <c r="X53" s="197"/>
      <c r="Y53" s="130">
        <f t="shared" si="3"/>
        <v>0</v>
      </c>
      <c r="Z53" s="322"/>
      <c r="AA53" s="316"/>
    </row>
    <row r="54" spans="1:27" s="26" customFormat="1" ht="29.45" customHeight="1" x14ac:dyDescent="0.25">
      <c r="A54"/>
      <c r="B54"/>
      <c r="D54" s="529"/>
      <c r="E54" s="530"/>
      <c r="F54" s="531"/>
      <c r="G54" s="394"/>
      <c r="H54" s="197"/>
      <c r="I54" s="197"/>
      <c r="J54" s="197"/>
      <c r="K54" s="197"/>
      <c r="L54" s="197"/>
      <c r="M54" s="345"/>
      <c r="N54" s="197"/>
      <c r="O54" s="197"/>
      <c r="P54" s="197"/>
      <c r="Q54" s="197"/>
      <c r="R54" s="197"/>
      <c r="S54" s="197"/>
      <c r="T54" s="197"/>
      <c r="U54" s="197"/>
      <c r="V54" s="197"/>
      <c r="W54" s="197"/>
      <c r="X54" s="197"/>
      <c r="Y54" s="130">
        <f t="shared" si="3"/>
        <v>0</v>
      </c>
      <c r="Z54" s="322"/>
      <c r="AA54" s="316"/>
    </row>
    <row r="55" spans="1:27" s="26" customFormat="1" ht="29.45" customHeight="1" x14ac:dyDescent="0.25">
      <c r="A55"/>
      <c r="B55"/>
      <c r="D55" s="529"/>
      <c r="E55" s="530"/>
      <c r="F55" s="531"/>
      <c r="G55" s="395"/>
      <c r="H55" s="198"/>
      <c r="I55" s="198"/>
      <c r="J55" s="198"/>
      <c r="K55" s="198"/>
      <c r="L55" s="198"/>
      <c r="M55" s="387"/>
      <c r="N55" s="198"/>
      <c r="O55" s="198"/>
      <c r="P55" s="198"/>
      <c r="Q55" s="198"/>
      <c r="R55" s="198"/>
      <c r="S55" s="198"/>
      <c r="T55" s="198"/>
      <c r="U55" s="198"/>
      <c r="V55" s="198"/>
      <c r="W55" s="198"/>
      <c r="X55" s="198"/>
      <c r="Y55" s="130">
        <f t="shared" si="3"/>
        <v>0</v>
      </c>
      <c r="Z55" s="322"/>
      <c r="AA55" s="316"/>
    </row>
    <row r="56" spans="1:27" s="26" customFormat="1" ht="29.45" customHeight="1" x14ac:dyDescent="0.25">
      <c r="A56"/>
      <c r="B56"/>
      <c r="D56" s="529"/>
      <c r="E56" s="530"/>
      <c r="F56" s="531"/>
      <c r="G56" s="395"/>
      <c r="H56" s="198"/>
      <c r="I56" s="198"/>
      <c r="J56" s="198"/>
      <c r="K56" s="198"/>
      <c r="L56" s="198"/>
      <c r="M56" s="387"/>
      <c r="N56" s="198"/>
      <c r="O56" s="198"/>
      <c r="P56" s="198"/>
      <c r="Q56" s="198"/>
      <c r="R56" s="198"/>
      <c r="S56" s="198"/>
      <c r="T56" s="198"/>
      <c r="U56" s="198"/>
      <c r="V56" s="198"/>
      <c r="W56" s="198"/>
      <c r="X56" s="198"/>
      <c r="Y56" s="130">
        <f t="shared" si="3"/>
        <v>0</v>
      </c>
      <c r="Z56" s="322"/>
      <c r="AA56" s="316"/>
    </row>
    <row r="57" spans="1:27" s="26" customFormat="1" ht="29.45" customHeight="1" x14ac:dyDescent="0.25">
      <c r="A57"/>
      <c r="B57"/>
      <c r="D57" s="529"/>
      <c r="E57" s="530"/>
      <c r="F57" s="531"/>
      <c r="G57" s="395"/>
      <c r="H57" s="198"/>
      <c r="I57" s="198"/>
      <c r="J57" s="198"/>
      <c r="K57" s="198"/>
      <c r="L57" s="198"/>
      <c r="M57" s="387"/>
      <c r="N57" s="198"/>
      <c r="O57" s="198"/>
      <c r="P57" s="198"/>
      <c r="Q57" s="198"/>
      <c r="R57" s="198"/>
      <c r="S57" s="198"/>
      <c r="T57" s="198"/>
      <c r="U57" s="198"/>
      <c r="V57" s="198"/>
      <c r="W57" s="198"/>
      <c r="X57" s="198"/>
      <c r="Y57" s="130">
        <f t="shared" si="3"/>
        <v>0</v>
      </c>
      <c r="Z57" s="322"/>
      <c r="AA57" s="316"/>
    </row>
    <row r="58" spans="1:27" s="26" customFormat="1" ht="29.45" customHeight="1" x14ac:dyDescent="0.25">
      <c r="A58"/>
      <c r="B58"/>
      <c r="D58" s="529"/>
      <c r="E58" s="530"/>
      <c r="F58" s="531"/>
      <c r="G58" s="395"/>
      <c r="H58" s="198"/>
      <c r="I58" s="198"/>
      <c r="J58" s="198"/>
      <c r="K58" s="198"/>
      <c r="L58" s="198"/>
      <c r="M58" s="387"/>
      <c r="N58" s="198"/>
      <c r="O58" s="198"/>
      <c r="P58" s="198"/>
      <c r="Q58" s="198"/>
      <c r="R58" s="198"/>
      <c r="S58" s="198"/>
      <c r="T58" s="198"/>
      <c r="U58" s="198"/>
      <c r="V58" s="198"/>
      <c r="W58" s="198"/>
      <c r="X58" s="198"/>
      <c r="Y58" s="130">
        <f t="shared" si="3"/>
        <v>0</v>
      </c>
      <c r="Z58" s="322"/>
      <c r="AA58" s="316"/>
    </row>
    <row r="59" spans="1:27" s="26" customFormat="1" ht="29.45" customHeight="1" x14ac:dyDescent="0.25">
      <c r="A59"/>
      <c r="B59"/>
      <c r="D59" s="529"/>
      <c r="E59" s="530"/>
      <c r="F59" s="531"/>
      <c r="G59" s="395"/>
      <c r="H59" s="198"/>
      <c r="I59" s="198"/>
      <c r="J59" s="198"/>
      <c r="K59" s="198"/>
      <c r="L59" s="198"/>
      <c r="M59" s="387"/>
      <c r="N59" s="198"/>
      <c r="O59" s="198"/>
      <c r="P59" s="198"/>
      <c r="Q59" s="198"/>
      <c r="R59" s="198"/>
      <c r="S59" s="198"/>
      <c r="T59" s="198"/>
      <c r="U59" s="198"/>
      <c r="V59" s="198"/>
      <c r="W59" s="198"/>
      <c r="X59" s="198"/>
      <c r="Y59" s="130">
        <f t="shared" si="3"/>
        <v>0</v>
      </c>
      <c r="Z59" s="322"/>
      <c r="AA59" s="316"/>
    </row>
    <row r="60" spans="1:27" s="26" customFormat="1" ht="36" customHeight="1" x14ac:dyDescent="0.25">
      <c r="A60"/>
      <c r="B60"/>
      <c r="D60" s="529"/>
      <c r="E60" s="530"/>
      <c r="F60" s="531"/>
      <c r="G60" s="395"/>
      <c r="H60" s="198"/>
      <c r="I60" s="198"/>
      <c r="J60" s="198"/>
      <c r="K60" s="198"/>
      <c r="L60" s="198"/>
      <c r="M60" s="198"/>
      <c r="N60" s="198"/>
      <c r="O60" s="198"/>
      <c r="P60" s="198"/>
      <c r="Q60" s="198"/>
      <c r="R60" s="198"/>
      <c r="S60" s="198"/>
      <c r="T60" s="198"/>
      <c r="U60" s="198"/>
      <c r="V60" s="198"/>
      <c r="W60" s="198"/>
      <c r="X60" s="198"/>
      <c r="Y60" s="130">
        <f t="shared" si="3"/>
        <v>0</v>
      </c>
      <c r="Z60" s="322"/>
      <c r="AA60" s="316"/>
    </row>
    <row r="61" spans="1:27" s="26" customFormat="1" ht="29.45" customHeight="1" x14ac:dyDescent="0.25">
      <c r="A61"/>
      <c r="B61"/>
      <c r="D61" s="529"/>
      <c r="E61" s="530"/>
      <c r="F61" s="531"/>
      <c r="G61" s="395"/>
      <c r="H61" s="198"/>
      <c r="I61" s="198"/>
      <c r="J61" s="198"/>
      <c r="K61" s="198"/>
      <c r="L61" s="198"/>
      <c r="M61" s="198"/>
      <c r="N61" s="198"/>
      <c r="O61" s="198"/>
      <c r="P61" s="198"/>
      <c r="Q61" s="198"/>
      <c r="R61" s="198"/>
      <c r="S61" s="198"/>
      <c r="T61" s="198"/>
      <c r="U61" s="198"/>
      <c r="V61" s="198"/>
      <c r="W61" s="198"/>
      <c r="X61" s="198"/>
      <c r="Y61" s="130">
        <f t="shared" si="3"/>
        <v>0</v>
      </c>
      <c r="Z61" s="322"/>
      <c r="AA61" s="316"/>
    </row>
    <row r="62" spans="1:27" s="26" customFormat="1" ht="29.45" customHeight="1" x14ac:dyDescent="0.25">
      <c r="A62"/>
      <c r="B62"/>
      <c r="D62" s="529"/>
      <c r="E62" s="530"/>
      <c r="F62" s="531"/>
      <c r="G62" s="395"/>
      <c r="H62" s="198"/>
      <c r="I62" s="198"/>
      <c r="J62" s="198"/>
      <c r="K62" s="198"/>
      <c r="L62" s="198"/>
      <c r="M62" s="198"/>
      <c r="N62" s="198"/>
      <c r="O62" s="198"/>
      <c r="P62" s="198"/>
      <c r="Q62" s="198"/>
      <c r="R62" s="198"/>
      <c r="S62" s="198"/>
      <c r="T62" s="198"/>
      <c r="U62" s="198"/>
      <c r="V62" s="198"/>
      <c r="W62" s="198"/>
      <c r="X62" s="198"/>
      <c r="Y62" s="130">
        <f t="shared" si="3"/>
        <v>0</v>
      </c>
      <c r="Z62" s="322"/>
      <c r="AA62" s="316"/>
    </row>
    <row r="63" spans="1:27" s="26" customFormat="1" ht="29.45" customHeight="1" thickBot="1" x14ac:dyDescent="0.3">
      <c r="A63"/>
      <c r="B63"/>
      <c r="D63" s="529"/>
      <c r="E63" s="530"/>
      <c r="F63" s="531"/>
      <c r="G63" s="395"/>
      <c r="H63" s="198"/>
      <c r="I63" s="198"/>
      <c r="J63" s="198"/>
      <c r="K63" s="198"/>
      <c r="L63" s="198"/>
      <c r="M63" s="198"/>
      <c r="N63" s="198"/>
      <c r="O63" s="198"/>
      <c r="P63" s="198"/>
      <c r="Q63" s="198"/>
      <c r="R63" s="198"/>
      <c r="S63" s="198"/>
      <c r="T63" s="198"/>
      <c r="U63" s="198"/>
      <c r="V63" s="198"/>
      <c r="W63" s="198"/>
      <c r="X63" s="198"/>
      <c r="Y63" s="130">
        <f t="shared" si="3"/>
        <v>0</v>
      </c>
      <c r="Z63" s="322"/>
      <c r="AA63" s="316"/>
    </row>
    <row r="64" spans="1:27" s="26" customFormat="1" ht="29.45" hidden="1" customHeight="1" x14ac:dyDescent="0.25">
      <c r="D64" s="529"/>
      <c r="E64" s="530"/>
      <c r="F64" s="531"/>
      <c r="G64" s="395"/>
      <c r="H64" s="198"/>
      <c r="I64" s="198"/>
      <c r="J64" s="198"/>
      <c r="K64" s="198"/>
      <c r="L64" s="198"/>
      <c r="M64" s="198"/>
      <c r="N64" s="198"/>
      <c r="O64" s="198"/>
      <c r="P64" s="198"/>
      <c r="Q64" s="198"/>
      <c r="R64" s="198"/>
      <c r="S64" s="198"/>
      <c r="T64" s="198"/>
      <c r="U64" s="198"/>
      <c r="V64" s="198"/>
      <c r="W64" s="198"/>
      <c r="X64" s="198"/>
      <c r="Y64" s="130">
        <f t="shared" si="3"/>
        <v>0</v>
      </c>
      <c r="Z64" s="322"/>
      <c r="AA64" s="316"/>
    </row>
    <row r="65" spans="4:28" s="26" customFormat="1" ht="29.45" hidden="1" customHeight="1" x14ac:dyDescent="0.25">
      <c r="D65" s="529"/>
      <c r="E65" s="530"/>
      <c r="F65" s="531"/>
      <c r="G65" s="395"/>
      <c r="H65" s="198"/>
      <c r="I65" s="198"/>
      <c r="J65" s="198"/>
      <c r="K65" s="198"/>
      <c r="L65" s="198"/>
      <c r="M65" s="198"/>
      <c r="N65" s="198"/>
      <c r="O65" s="198"/>
      <c r="P65" s="198"/>
      <c r="Q65" s="198"/>
      <c r="R65" s="198"/>
      <c r="S65" s="198"/>
      <c r="T65" s="198"/>
      <c r="U65" s="198"/>
      <c r="V65" s="198"/>
      <c r="W65" s="198"/>
      <c r="X65" s="198"/>
      <c r="Y65" s="130">
        <f t="shared" si="3"/>
        <v>0</v>
      </c>
      <c r="Z65" s="322"/>
      <c r="AA65" s="316"/>
    </row>
    <row r="66" spans="4:28" s="26" customFormat="1" ht="29.45" hidden="1" customHeight="1" x14ac:dyDescent="0.25">
      <c r="D66" s="529"/>
      <c r="E66" s="530"/>
      <c r="F66" s="531"/>
      <c r="G66" s="395"/>
      <c r="H66" s="198"/>
      <c r="I66" s="198"/>
      <c r="J66" s="198"/>
      <c r="K66" s="198"/>
      <c r="L66" s="198"/>
      <c r="M66" s="198"/>
      <c r="N66" s="198"/>
      <c r="O66" s="198"/>
      <c r="P66" s="198"/>
      <c r="Q66" s="198"/>
      <c r="R66" s="198"/>
      <c r="S66" s="198"/>
      <c r="T66" s="198"/>
      <c r="U66" s="198"/>
      <c r="V66" s="198"/>
      <c r="W66" s="198"/>
      <c r="X66" s="198"/>
      <c r="Y66" s="130">
        <f t="shared" si="3"/>
        <v>0</v>
      </c>
      <c r="Z66" s="322"/>
      <c r="AA66" s="316"/>
    </row>
    <row r="67" spans="4:28" s="26" customFormat="1" ht="29.45" hidden="1" customHeight="1" x14ac:dyDescent="0.25">
      <c r="D67" s="529"/>
      <c r="E67" s="530"/>
      <c r="F67" s="531"/>
      <c r="G67" s="395"/>
      <c r="H67" s="198"/>
      <c r="I67" s="198"/>
      <c r="J67" s="198"/>
      <c r="K67" s="198"/>
      <c r="L67" s="198"/>
      <c r="M67" s="198"/>
      <c r="N67" s="198"/>
      <c r="O67" s="198"/>
      <c r="P67" s="198"/>
      <c r="Q67" s="198"/>
      <c r="R67" s="198"/>
      <c r="S67" s="198"/>
      <c r="T67" s="198"/>
      <c r="U67" s="198"/>
      <c r="V67" s="198"/>
      <c r="W67" s="198"/>
      <c r="X67" s="198"/>
      <c r="Y67" s="130">
        <f t="shared" si="3"/>
        <v>0</v>
      </c>
      <c r="Z67" s="322"/>
      <c r="AA67" s="316"/>
    </row>
    <row r="68" spans="4:28" s="26" customFormat="1" ht="29.45" hidden="1" customHeight="1" x14ac:dyDescent="0.25">
      <c r="D68" s="529"/>
      <c r="E68" s="530"/>
      <c r="F68" s="531"/>
      <c r="G68" s="395"/>
      <c r="H68" s="198"/>
      <c r="I68" s="198"/>
      <c r="J68" s="198"/>
      <c r="K68" s="198"/>
      <c r="L68" s="198"/>
      <c r="M68" s="198"/>
      <c r="N68" s="198"/>
      <c r="O68" s="198"/>
      <c r="P68" s="198"/>
      <c r="Q68" s="198"/>
      <c r="R68" s="198"/>
      <c r="S68" s="198"/>
      <c r="T68" s="198"/>
      <c r="U68" s="198"/>
      <c r="V68" s="198"/>
      <c r="W68" s="198"/>
      <c r="X68" s="198"/>
      <c r="Y68" s="130">
        <f t="shared" si="3"/>
        <v>0</v>
      </c>
      <c r="Z68" s="322"/>
      <c r="AA68" s="316"/>
    </row>
    <row r="69" spans="4:28" s="26" customFormat="1" ht="29.45" hidden="1" customHeight="1" x14ac:dyDescent="0.25">
      <c r="D69" s="529"/>
      <c r="E69" s="530"/>
      <c r="F69" s="531"/>
      <c r="G69" s="395"/>
      <c r="H69" s="198"/>
      <c r="I69" s="198"/>
      <c r="J69" s="198"/>
      <c r="K69" s="198"/>
      <c r="L69" s="198"/>
      <c r="M69" s="198"/>
      <c r="N69" s="198"/>
      <c r="O69" s="198"/>
      <c r="P69" s="198"/>
      <c r="Q69" s="198"/>
      <c r="R69" s="198"/>
      <c r="S69" s="198"/>
      <c r="T69" s="198"/>
      <c r="U69" s="198"/>
      <c r="V69" s="198"/>
      <c r="W69" s="198"/>
      <c r="X69" s="198"/>
      <c r="Y69" s="130">
        <f t="shared" si="3"/>
        <v>0</v>
      </c>
      <c r="Z69" s="322"/>
      <c r="AA69" s="316"/>
    </row>
    <row r="70" spans="4:28" s="26" customFormat="1" ht="29.45" hidden="1" customHeight="1" x14ac:dyDescent="0.25">
      <c r="D70" s="529"/>
      <c r="E70" s="530"/>
      <c r="F70" s="531"/>
      <c r="G70" s="395"/>
      <c r="H70" s="198"/>
      <c r="I70" s="198"/>
      <c r="J70" s="198"/>
      <c r="K70" s="198"/>
      <c r="L70" s="198"/>
      <c r="M70" s="198"/>
      <c r="N70" s="198"/>
      <c r="O70" s="198"/>
      <c r="P70" s="198"/>
      <c r="Q70" s="198"/>
      <c r="R70" s="198"/>
      <c r="S70" s="198"/>
      <c r="T70" s="198"/>
      <c r="U70" s="198"/>
      <c r="V70" s="198"/>
      <c r="W70" s="198"/>
      <c r="X70" s="198"/>
      <c r="Y70" s="130">
        <f t="shared" si="3"/>
        <v>0</v>
      </c>
      <c r="Z70" s="322"/>
      <c r="AA70" s="316"/>
    </row>
    <row r="71" spans="4:28" s="26" customFormat="1" ht="29.45" hidden="1" customHeight="1" x14ac:dyDescent="0.25">
      <c r="D71" s="529"/>
      <c r="E71" s="530"/>
      <c r="F71" s="531"/>
      <c r="G71" s="395"/>
      <c r="H71" s="198"/>
      <c r="I71" s="198"/>
      <c r="J71" s="198"/>
      <c r="K71" s="198"/>
      <c r="L71" s="198"/>
      <c r="M71" s="198"/>
      <c r="N71" s="198"/>
      <c r="O71" s="198"/>
      <c r="P71" s="198"/>
      <c r="Q71" s="198"/>
      <c r="R71" s="198"/>
      <c r="S71" s="198"/>
      <c r="T71" s="198"/>
      <c r="U71" s="198"/>
      <c r="V71" s="198"/>
      <c r="W71" s="198"/>
      <c r="X71" s="198"/>
      <c r="Y71" s="130">
        <f t="shared" si="3"/>
        <v>0</v>
      </c>
      <c r="Z71" s="322"/>
      <c r="AA71" s="316"/>
    </row>
    <row r="72" spans="4:28" s="26" customFormat="1" ht="29.45" hidden="1" customHeight="1" x14ac:dyDescent="0.25">
      <c r="D72" s="529"/>
      <c r="E72" s="530"/>
      <c r="F72" s="531"/>
      <c r="G72" s="395"/>
      <c r="H72" s="198"/>
      <c r="I72" s="198"/>
      <c r="J72" s="198"/>
      <c r="K72" s="198"/>
      <c r="L72" s="198"/>
      <c r="M72" s="198"/>
      <c r="N72" s="198"/>
      <c r="O72" s="198"/>
      <c r="P72" s="198"/>
      <c r="Q72" s="198"/>
      <c r="R72" s="198"/>
      <c r="S72" s="198"/>
      <c r="T72" s="198"/>
      <c r="U72" s="198"/>
      <c r="V72" s="198"/>
      <c r="W72" s="198"/>
      <c r="X72" s="198"/>
      <c r="Y72" s="130">
        <f t="shared" si="3"/>
        <v>0</v>
      </c>
      <c r="Z72" s="322"/>
      <c r="AA72" s="316"/>
    </row>
    <row r="73" spans="4:28" s="26" customFormat="1" ht="29.45" hidden="1" customHeight="1" x14ac:dyDescent="0.25">
      <c r="D73" s="529"/>
      <c r="E73" s="530"/>
      <c r="F73" s="531"/>
      <c r="G73" s="395"/>
      <c r="H73" s="198"/>
      <c r="I73" s="198"/>
      <c r="J73" s="198"/>
      <c r="K73" s="198"/>
      <c r="L73" s="198"/>
      <c r="M73" s="198"/>
      <c r="N73" s="198"/>
      <c r="O73" s="198"/>
      <c r="P73" s="198"/>
      <c r="Q73" s="198"/>
      <c r="R73" s="198"/>
      <c r="S73" s="198"/>
      <c r="T73" s="198"/>
      <c r="U73" s="198"/>
      <c r="V73" s="198"/>
      <c r="W73" s="198"/>
      <c r="X73" s="198"/>
      <c r="Y73" s="130">
        <f t="shared" si="3"/>
        <v>0</v>
      </c>
      <c r="Z73" s="322"/>
      <c r="AA73" s="316"/>
    </row>
    <row r="74" spans="4:28" s="26" customFormat="1" ht="29.45" hidden="1" customHeight="1" thickBot="1" x14ac:dyDescent="0.3">
      <c r="D74" s="536"/>
      <c r="E74" s="537"/>
      <c r="F74" s="538"/>
      <c r="G74" s="395"/>
      <c r="H74" s="198"/>
      <c r="I74" s="198"/>
      <c r="J74" s="198"/>
      <c r="K74" s="198"/>
      <c r="L74" s="198"/>
      <c r="M74" s="198"/>
      <c r="N74" s="198"/>
      <c r="O74" s="198"/>
      <c r="P74" s="198"/>
      <c r="Q74" s="198"/>
      <c r="R74" s="198"/>
      <c r="S74" s="198"/>
      <c r="T74" s="198"/>
      <c r="U74" s="198"/>
      <c r="V74" s="198"/>
      <c r="W74" s="198"/>
      <c r="X74" s="198"/>
      <c r="Y74" s="130">
        <f t="shared" si="3"/>
        <v>0</v>
      </c>
      <c r="Z74" s="322"/>
      <c r="AA74" s="316"/>
    </row>
    <row r="75" spans="4:28" s="25" customFormat="1" ht="15" customHeight="1" thickBot="1" x14ac:dyDescent="0.3">
      <c r="D75" s="539" t="s">
        <v>85</v>
      </c>
      <c r="E75" s="540"/>
      <c r="F75" s="541"/>
      <c r="G75" s="391">
        <f>SUM(G51:G74)</f>
        <v>0</v>
      </c>
      <c r="H75" s="391">
        <f>SUM(H51:H74)</f>
        <v>0</v>
      </c>
      <c r="I75" s="391">
        <f>SUM(I51:I74)</f>
        <v>0</v>
      </c>
      <c r="J75" s="391">
        <f>SUM(J51:J74)</f>
        <v>0</v>
      </c>
      <c r="K75" s="391">
        <f>SUM(K51:K74)</f>
        <v>0</v>
      </c>
      <c r="L75" s="391">
        <f>SUM(L51:L74)</f>
        <v>0</v>
      </c>
      <c r="M75" s="391">
        <f>SUM(M51:M74)</f>
        <v>0</v>
      </c>
      <c r="N75" s="391">
        <f>SUM(N51:N74)</f>
        <v>0</v>
      </c>
      <c r="O75" s="391">
        <f>SUM(O51:O74)</f>
        <v>0</v>
      </c>
      <c r="P75" s="391">
        <f>SUM(P51:P74)</f>
        <v>0</v>
      </c>
      <c r="Q75" s="391">
        <f>SUM(Q51:Q74)</f>
        <v>0</v>
      </c>
      <c r="R75" s="391">
        <f>SUM(R51:R74)</f>
        <v>0</v>
      </c>
      <c r="S75" s="391">
        <f>SUM(S51:S74)</f>
        <v>0</v>
      </c>
      <c r="T75" s="391">
        <f>SUM(T51:T74)</f>
        <v>0</v>
      </c>
      <c r="U75" s="391">
        <f>SUM(U51:U74)</f>
        <v>0</v>
      </c>
      <c r="V75" s="135"/>
      <c r="W75" s="135"/>
      <c r="X75" s="135"/>
      <c r="Y75" s="136">
        <f>SUM(Y51:Y74)</f>
        <v>0</v>
      </c>
      <c r="Z75" s="356">
        <f>AA75-Y75</f>
        <v>52500</v>
      </c>
      <c r="AA75" s="318">
        <f>AB75*350000</f>
        <v>52500</v>
      </c>
      <c r="AB75" s="361">
        <v>0.15</v>
      </c>
    </row>
    <row r="76" spans="4:28" s="25" customFormat="1" x14ac:dyDescent="0.25">
      <c r="D76" s="137" t="s">
        <v>86</v>
      </c>
      <c r="E76" s="140"/>
      <c r="F76" s="140"/>
      <c r="G76" s="396"/>
      <c r="H76" s="141"/>
      <c r="I76" s="141"/>
      <c r="J76" s="141"/>
      <c r="K76" s="141"/>
      <c r="L76" s="141"/>
      <c r="M76" s="141"/>
      <c r="N76" s="141"/>
      <c r="O76" s="141"/>
      <c r="P76" s="141"/>
      <c r="Q76" s="142"/>
      <c r="R76" s="142"/>
      <c r="S76" s="142"/>
      <c r="T76" s="142"/>
      <c r="U76" s="142"/>
      <c r="V76" s="142"/>
      <c r="W76" s="142"/>
      <c r="X76" s="142"/>
      <c r="Y76" s="143"/>
      <c r="Z76" s="321"/>
      <c r="AA76" s="318"/>
    </row>
    <row r="77" spans="4:28" ht="10.5" customHeight="1" thickBot="1" x14ac:dyDescent="0.3"/>
    <row r="78" spans="4:28" ht="18.75" thickBot="1" x14ac:dyDescent="0.3">
      <c r="D78" s="547" t="s">
        <v>90</v>
      </c>
      <c r="E78" s="548"/>
      <c r="F78" s="548"/>
      <c r="G78" s="548"/>
      <c r="H78" s="548"/>
      <c r="I78" s="548"/>
      <c r="J78" s="548"/>
      <c r="K78" s="548"/>
      <c r="L78" s="548"/>
      <c r="M78" s="548"/>
      <c r="N78" s="548"/>
      <c r="O78" s="548"/>
      <c r="P78" s="548"/>
      <c r="Q78" s="548"/>
      <c r="R78" s="548"/>
      <c r="S78" s="548"/>
      <c r="T78" s="548"/>
      <c r="U78" s="548"/>
      <c r="V78" s="548"/>
      <c r="W78" s="548"/>
      <c r="X78" s="548"/>
      <c r="Y78" s="548"/>
      <c r="Z78" s="329"/>
    </row>
    <row r="79" spans="4:28" s="23" customFormat="1" ht="34.5" customHeight="1" x14ac:dyDescent="0.25">
      <c r="D79" s="532" t="s">
        <v>88</v>
      </c>
      <c r="E79" s="517"/>
      <c r="F79" s="533"/>
      <c r="G79" s="522" t="s">
        <v>65</v>
      </c>
      <c r="H79" s="524" t="s">
        <v>66</v>
      </c>
      <c r="I79" s="517" t="s">
        <v>67</v>
      </c>
      <c r="J79" s="524" t="s">
        <v>68</v>
      </c>
      <c r="K79" s="517" t="s">
        <v>69</v>
      </c>
      <c r="L79" s="524" t="s">
        <v>70</v>
      </c>
      <c r="M79" s="517" t="s">
        <v>71</v>
      </c>
      <c r="N79" s="517" t="s">
        <v>72</v>
      </c>
      <c r="O79" s="517" t="s">
        <v>73</v>
      </c>
      <c r="P79" s="517" t="s">
        <v>74</v>
      </c>
      <c r="Q79" s="517" t="s">
        <v>75</v>
      </c>
      <c r="R79" s="524" t="s">
        <v>76</v>
      </c>
      <c r="S79" s="517" t="s">
        <v>77</v>
      </c>
      <c r="T79" s="517" t="s">
        <v>78</v>
      </c>
      <c r="U79" s="517" t="s">
        <v>79</v>
      </c>
      <c r="V79" s="517" t="s">
        <v>80</v>
      </c>
      <c r="W79" s="517" t="s">
        <v>81</v>
      </c>
      <c r="X79" s="524" t="s">
        <v>82</v>
      </c>
      <c r="Y79" s="313" t="s">
        <v>83</v>
      </c>
      <c r="Z79" s="322"/>
    </row>
    <row r="80" spans="4:28" s="23" customFormat="1" ht="24" customHeight="1" thickBot="1" x14ac:dyDescent="0.3">
      <c r="D80" s="534"/>
      <c r="E80" s="518"/>
      <c r="F80" s="535"/>
      <c r="G80" s="523"/>
      <c r="H80" s="525"/>
      <c r="I80" s="518"/>
      <c r="J80" s="525"/>
      <c r="K80" s="518"/>
      <c r="L80" s="525"/>
      <c r="M80" s="518"/>
      <c r="N80" s="518"/>
      <c r="O80" s="518"/>
      <c r="P80" s="518"/>
      <c r="Q80" s="518"/>
      <c r="R80" s="525"/>
      <c r="S80" s="518"/>
      <c r="T80" s="518"/>
      <c r="U80" s="518"/>
      <c r="V80" s="518"/>
      <c r="W80" s="518"/>
      <c r="X80" s="525"/>
      <c r="Y80" s="129" t="s">
        <v>84</v>
      </c>
      <c r="Z80" s="322"/>
      <c r="AA80" s="316"/>
    </row>
    <row r="81" spans="1:28" ht="24" customHeight="1" x14ac:dyDescent="0.25">
      <c r="A81"/>
      <c r="B81"/>
      <c r="D81" s="519"/>
      <c r="E81" s="520"/>
      <c r="F81" s="521"/>
      <c r="G81" s="397"/>
      <c r="H81" s="194">
        <v>2000</v>
      </c>
      <c r="I81" s="194"/>
      <c r="J81" s="194"/>
      <c r="K81" s="194"/>
      <c r="L81" s="194"/>
      <c r="M81" s="194"/>
      <c r="N81" s="194"/>
      <c r="O81" s="194"/>
      <c r="P81" s="194"/>
      <c r="Q81" s="195"/>
      <c r="R81" s="195"/>
      <c r="S81" s="195"/>
      <c r="T81" s="195"/>
      <c r="U81" s="195"/>
      <c r="V81" s="195"/>
      <c r="W81" s="195"/>
      <c r="X81" s="195"/>
      <c r="Y81" s="130">
        <f>SUM(G81:X81)</f>
        <v>2000</v>
      </c>
      <c r="Z81" s="328"/>
    </row>
    <row r="82" spans="1:28" ht="18.600000000000001" customHeight="1" thickBot="1" x14ac:dyDescent="0.3">
      <c r="D82" s="526"/>
      <c r="E82" s="527"/>
      <c r="F82" s="528"/>
      <c r="G82" s="397"/>
      <c r="H82" s="194"/>
      <c r="I82" s="194"/>
      <c r="J82" s="194"/>
      <c r="K82" s="194"/>
      <c r="L82" s="194"/>
      <c r="M82" s="194"/>
      <c r="N82" s="194"/>
      <c r="O82" s="194"/>
      <c r="P82" s="194"/>
      <c r="Q82" s="195"/>
      <c r="R82" s="195"/>
      <c r="S82" s="195"/>
      <c r="T82" s="195"/>
      <c r="U82" s="195"/>
      <c r="V82" s="195"/>
      <c r="W82" s="195"/>
      <c r="X82" s="195"/>
      <c r="Y82" s="130">
        <f>SUM(G82:X82)</f>
        <v>0</v>
      </c>
      <c r="Z82" s="328"/>
    </row>
    <row r="83" spans="1:28" ht="15" customHeight="1" thickBot="1" x14ac:dyDescent="0.3">
      <c r="D83" s="539" t="s">
        <v>85</v>
      </c>
      <c r="E83" s="540"/>
      <c r="F83" s="541"/>
      <c r="G83" s="391">
        <f t="shared" ref="G83:Y83" si="4">SUM(G81:G82)</f>
        <v>0</v>
      </c>
      <c r="H83" s="135">
        <f t="shared" si="4"/>
        <v>2000</v>
      </c>
      <c r="I83" s="135">
        <f t="shared" si="4"/>
        <v>0</v>
      </c>
      <c r="J83" s="135">
        <f t="shared" si="4"/>
        <v>0</v>
      </c>
      <c r="K83" s="135">
        <f t="shared" si="4"/>
        <v>0</v>
      </c>
      <c r="L83" s="135">
        <f t="shared" si="4"/>
        <v>0</v>
      </c>
      <c r="M83" s="135">
        <f t="shared" si="4"/>
        <v>0</v>
      </c>
      <c r="N83" s="135">
        <f t="shared" si="4"/>
        <v>0</v>
      </c>
      <c r="O83" s="135">
        <f t="shared" si="4"/>
        <v>0</v>
      </c>
      <c r="P83" s="135">
        <f t="shared" si="4"/>
        <v>0</v>
      </c>
      <c r="Q83" s="135">
        <f t="shared" si="4"/>
        <v>0</v>
      </c>
      <c r="R83" s="135">
        <f t="shared" si="4"/>
        <v>0</v>
      </c>
      <c r="S83" s="135">
        <f t="shared" si="4"/>
        <v>0</v>
      </c>
      <c r="T83" s="135">
        <f t="shared" si="4"/>
        <v>0</v>
      </c>
      <c r="U83" s="135">
        <f t="shared" si="4"/>
        <v>0</v>
      </c>
      <c r="V83" s="135">
        <f t="shared" si="4"/>
        <v>0</v>
      </c>
      <c r="W83" s="135">
        <f t="shared" si="4"/>
        <v>0</v>
      </c>
      <c r="X83" s="135">
        <f t="shared" si="4"/>
        <v>0</v>
      </c>
      <c r="Y83" s="136">
        <f t="shared" si="4"/>
        <v>2000</v>
      </c>
      <c r="Z83" s="329">
        <f>AA83-Y83</f>
        <v>15500</v>
      </c>
      <c r="AA83" s="318">
        <f>AB83*350000</f>
        <v>17500</v>
      </c>
      <c r="AB83" s="360">
        <v>0.05</v>
      </c>
    </row>
    <row r="84" spans="1:28" x14ac:dyDescent="0.25">
      <c r="D84" s="137" t="s">
        <v>86</v>
      </c>
    </row>
    <row r="85" spans="1:28" x14ac:dyDescent="0.25">
      <c r="E85" s="371"/>
    </row>
    <row r="88" spans="1:28" ht="15.6" customHeight="1" thickBot="1" x14ac:dyDescent="0.3"/>
    <row r="89" spans="1:28" ht="18.75" thickBot="1" x14ac:dyDescent="0.3">
      <c r="D89" s="552" t="s">
        <v>91</v>
      </c>
      <c r="E89" s="553"/>
      <c r="F89" s="553"/>
      <c r="G89" s="553"/>
      <c r="H89" s="553"/>
      <c r="I89" s="553"/>
      <c r="J89" s="553"/>
      <c r="K89" s="553"/>
      <c r="L89" s="553"/>
      <c r="M89" s="553"/>
      <c r="N89" s="553"/>
      <c r="O89" s="553"/>
      <c r="P89" s="553"/>
      <c r="Q89" s="553"/>
      <c r="R89" s="553"/>
      <c r="S89" s="553"/>
      <c r="T89" s="553"/>
      <c r="U89" s="553"/>
      <c r="V89" s="553"/>
      <c r="W89" s="553"/>
      <c r="X89" s="553"/>
      <c r="Y89" s="553"/>
    </row>
    <row r="90" spans="1:28" s="23" customFormat="1" ht="29.1" customHeight="1" x14ac:dyDescent="0.25">
      <c r="D90" s="532" t="s">
        <v>88</v>
      </c>
      <c r="E90" s="517"/>
      <c r="F90" s="533"/>
      <c r="G90" s="522" t="s">
        <v>65</v>
      </c>
      <c r="H90" s="524" t="s">
        <v>66</v>
      </c>
      <c r="I90" s="517" t="s">
        <v>67</v>
      </c>
      <c r="J90" s="524" t="s">
        <v>68</v>
      </c>
      <c r="K90" s="517" t="s">
        <v>69</v>
      </c>
      <c r="L90" s="524" t="s">
        <v>70</v>
      </c>
      <c r="M90" s="517" t="s">
        <v>71</v>
      </c>
      <c r="N90" s="517" t="s">
        <v>72</v>
      </c>
      <c r="O90" s="517" t="s">
        <v>73</v>
      </c>
      <c r="P90" s="517" t="s">
        <v>74</v>
      </c>
      <c r="Q90" s="517" t="s">
        <v>75</v>
      </c>
      <c r="R90" s="524" t="s">
        <v>76</v>
      </c>
      <c r="S90" s="517" t="s">
        <v>77</v>
      </c>
      <c r="T90" s="517" t="s">
        <v>78</v>
      </c>
      <c r="U90" s="517" t="s">
        <v>79</v>
      </c>
      <c r="V90" s="517" t="s">
        <v>80</v>
      </c>
      <c r="W90" s="517" t="s">
        <v>81</v>
      </c>
      <c r="X90" s="524" t="s">
        <v>82</v>
      </c>
      <c r="Y90" s="313" t="s">
        <v>83</v>
      </c>
      <c r="Z90" s="322"/>
      <c r="AA90" s="316"/>
    </row>
    <row r="91" spans="1:28" s="23" customFormat="1" ht="24.75" customHeight="1" thickBot="1" x14ac:dyDescent="0.3">
      <c r="D91" s="534"/>
      <c r="E91" s="518"/>
      <c r="F91" s="535"/>
      <c r="G91" s="523"/>
      <c r="H91" s="525"/>
      <c r="I91" s="518"/>
      <c r="J91" s="525"/>
      <c r="K91" s="518"/>
      <c r="L91" s="525"/>
      <c r="M91" s="518"/>
      <c r="N91" s="518"/>
      <c r="O91" s="518"/>
      <c r="P91" s="518"/>
      <c r="Q91" s="518"/>
      <c r="R91" s="525"/>
      <c r="S91" s="518"/>
      <c r="T91" s="518"/>
      <c r="U91" s="518"/>
      <c r="V91" s="518"/>
      <c r="W91" s="518"/>
      <c r="X91" s="525"/>
      <c r="Y91" s="129" t="s">
        <v>84</v>
      </c>
      <c r="Z91" s="322"/>
      <c r="AA91" s="316"/>
    </row>
    <row r="92" spans="1:28" ht="15" customHeight="1" x14ac:dyDescent="0.25">
      <c r="A92"/>
      <c r="B92"/>
      <c r="D92" s="519"/>
      <c r="E92" s="520"/>
      <c r="F92" s="521"/>
      <c r="G92" s="397"/>
      <c r="H92" s="195"/>
      <c r="I92" s="195"/>
      <c r="J92" s="195"/>
      <c r="K92" s="195"/>
      <c r="L92" s="195"/>
      <c r="M92" s="195"/>
      <c r="N92" s="195"/>
      <c r="O92" s="195"/>
      <c r="P92" s="195"/>
      <c r="Q92" s="195"/>
      <c r="R92" s="195"/>
      <c r="S92" s="195"/>
      <c r="T92" s="195"/>
      <c r="U92" s="195"/>
      <c r="V92" s="195"/>
      <c r="W92" s="195"/>
      <c r="X92" s="195"/>
      <c r="Y92" s="366">
        <f>SUM(G92:X92)</f>
        <v>0</v>
      </c>
    </row>
    <row r="93" spans="1:28" ht="15" customHeight="1" x14ac:dyDescent="0.25">
      <c r="A93"/>
      <c r="B93"/>
      <c r="D93" s="519"/>
      <c r="E93" s="520"/>
      <c r="F93" s="521"/>
      <c r="G93" s="397"/>
      <c r="H93" s="195"/>
      <c r="I93" s="195"/>
      <c r="J93" s="195"/>
      <c r="K93" s="195"/>
      <c r="L93" s="195"/>
      <c r="M93" s="195"/>
      <c r="N93" s="195"/>
      <c r="O93" s="195"/>
      <c r="P93" s="195"/>
      <c r="Q93" s="195"/>
      <c r="R93" s="195"/>
      <c r="S93" s="195"/>
      <c r="T93" s="195"/>
      <c r="U93" s="195"/>
      <c r="V93" s="195"/>
      <c r="W93" s="195"/>
      <c r="X93" s="195"/>
      <c r="Y93" s="366">
        <f t="shared" ref="Y93:Y105" si="5">SUM(G93:X93)</f>
        <v>0</v>
      </c>
    </row>
    <row r="94" spans="1:28" ht="25.5" customHeight="1" x14ac:dyDescent="0.25">
      <c r="A94"/>
      <c r="B94"/>
      <c r="D94" s="519"/>
      <c r="E94" s="520"/>
      <c r="F94" s="521"/>
      <c r="G94" s="397"/>
      <c r="H94" s="195"/>
      <c r="I94" s="195"/>
      <c r="J94" s="195"/>
      <c r="K94" s="195"/>
      <c r="L94" s="195"/>
      <c r="M94" s="195"/>
      <c r="N94" s="195"/>
      <c r="O94" s="195"/>
      <c r="P94" s="195"/>
      <c r="Q94" s="195"/>
      <c r="R94" s="195"/>
      <c r="S94" s="195"/>
      <c r="T94" s="195"/>
      <c r="U94" s="195"/>
      <c r="V94" s="195"/>
      <c r="W94" s="195"/>
      <c r="X94" s="195"/>
      <c r="Y94" s="366">
        <f t="shared" si="5"/>
        <v>0</v>
      </c>
    </row>
    <row r="95" spans="1:28" ht="18" hidden="1" customHeight="1" x14ac:dyDescent="0.25">
      <c r="D95" s="519"/>
      <c r="E95" s="520"/>
      <c r="F95" s="521"/>
      <c r="G95" s="397"/>
      <c r="H95" s="195"/>
      <c r="I95" s="195"/>
      <c r="J95" s="195"/>
      <c r="K95" s="195"/>
      <c r="L95" s="195"/>
      <c r="M95" s="195"/>
      <c r="N95" s="195"/>
      <c r="O95" s="195"/>
      <c r="P95" s="195"/>
      <c r="Q95" s="195"/>
      <c r="R95" s="195"/>
      <c r="S95" s="195"/>
      <c r="T95" s="195"/>
      <c r="U95" s="195"/>
      <c r="V95" s="195"/>
      <c r="W95" s="195"/>
      <c r="X95" s="195"/>
      <c r="Y95" s="366">
        <f t="shared" si="5"/>
        <v>0</v>
      </c>
    </row>
    <row r="96" spans="1:28" ht="25.35" hidden="1" customHeight="1" x14ac:dyDescent="0.25">
      <c r="D96" s="519"/>
      <c r="E96" s="520"/>
      <c r="F96" s="521"/>
      <c r="G96" s="397"/>
      <c r="H96" s="195"/>
      <c r="I96" s="195"/>
      <c r="J96" s="195"/>
      <c r="K96" s="195"/>
      <c r="L96" s="346"/>
      <c r="M96" s="195"/>
      <c r="N96" s="195"/>
      <c r="O96" s="195"/>
      <c r="P96" s="195"/>
      <c r="Q96" s="195"/>
      <c r="R96" s="195"/>
      <c r="S96" s="195"/>
      <c r="T96" s="195"/>
      <c r="U96" s="195"/>
      <c r="V96" s="195"/>
      <c r="W96" s="195"/>
      <c r="X96" s="195"/>
      <c r="Y96" s="366">
        <f t="shared" si="5"/>
        <v>0</v>
      </c>
    </row>
    <row r="97" spans="1:28" ht="18" hidden="1" customHeight="1" x14ac:dyDescent="0.25">
      <c r="D97" s="519"/>
      <c r="E97" s="520"/>
      <c r="F97" s="521"/>
      <c r="G97" s="397"/>
      <c r="H97" s="195"/>
      <c r="I97" s="195"/>
      <c r="J97" s="195"/>
      <c r="K97" s="195"/>
      <c r="L97" s="195"/>
      <c r="M97" s="195"/>
      <c r="N97" s="195"/>
      <c r="O97" s="195"/>
      <c r="P97" s="195"/>
      <c r="Q97" s="195"/>
      <c r="R97" s="195"/>
      <c r="S97" s="195"/>
      <c r="T97" s="195"/>
      <c r="U97" s="195"/>
      <c r="V97" s="195"/>
      <c r="W97" s="195"/>
      <c r="X97" s="195"/>
      <c r="Y97" s="366">
        <f t="shared" si="5"/>
        <v>0</v>
      </c>
    </row>
    <row r="98" spans="1:28" ht="15" hidden="1" customHeight="1" x14ac:dyDescent="0.25">
      <c r="D98" s="519"/>
      <c r="E98" s="520"/>
      <c r="F98" s="521"/>
      <c r="G98" s="397"/>
      <c r="H98" s="195"/>
      <c r="I98" s="195"/>
      <c r="J98" s="195"/>
      <c r="K98" s="195"/>
      <c r="L98" s="195"/>
      <c r="M98" s="195"/>
      <c r="N98" s="195"/>
      <c r="O98" s="195"/>
      <c r="P98" s="195"/>
      <c r="Q98" s="195"/>
      <c r="R98" s="195"/>
      <c r="S98" s="195"/>
      <c r="T98" s="195"/>
      <c r="U98" s="195"/>
      <c r="V98" s="195"/>
      <c r="W98" s="195"/>
      <c r="X98" s="195"/>
      <c r="Y98" s="366">
        <f t="shared" si="5"/>
        <v>0</v>
      </c>
    </row>
    <row r="99" spans="1:28" ht="15" hidden="1" customHeight="1" x14ac:dyDescent="0.25">
      <c r="D99" s="536"/>
      <c r="E99" s="537"/>
      <c r="F99" s="538"/>
      <c r="G99" s="390"/>
      <c r="H99" s="197"/>
      <c r="I99" s="197"/>
      <c r="J99" s="197"/>
      <c r="K99" s="197"/>
      <c r="L99" s="197"/>
      <c r="M99" s="197"/>
      <c r="N99" s="197"/>
      <c r="O99" s="197"/>
      <c r="P99" s="197"/>
      <c r="Q99" s="197"/>
      <c r="R99" s="197"/>
      <c r="S99" s="197"/>
      <c r="T99" s="197"/>
      <c r="U99" s="197"/>
      <c r="V99" s="197"/>
      <c r="W99" s="197"/>
      <c r="X99" s="197"/>
      <c r="Y99" s="366">
        <f t="shared" si="5"/>
        <v>0</v>
      </c>
    </row>
    <row r="100" spans="1:28" ht="15" hidden="1" customHeight="1" x14ac:dyDescent="0.25">
      <c r="D100" s="519"/>
      <c r="E100" s="520"/>
      <c r="F100" s="521"/>
      <c r="G100" s="397"/>
      <c r="H100" s="195"/>
      <c r="I100" s="195"/>
      <c r="J100" s="195"/>
      <c r="K100" s="195"/>
      <c r="L100" s="195"/>
      <c r="M100" s="195"/>
      <c r="N100" s="195"/>
      <c r="O100" s="195"/>
      <c r="P100" s="195"/>
      <c r="Q100" s="195"/>
      <c r="R100" s="195"/>
      <c r="S100" s="195"/>
      <c r="T100" s="195"/>
      <c r="U100" s="195"/>
      <c r="V100" s="195"/>
      <c r="W100" s="195"/>
      <c r="X100" s="195"/>
      <c r="Y100" s="366">
        <f t="shared" si="5"/>
        <v>0</v>
      </c>
    </row>
    <row r="101" spans="1:28" ht="15" hidden="1" customHeight="1" x14ac:dyDescent="0.25">
      <c r="D101" s="519"/>
      <c r="E101" s="520"/>
      <c r="F101" s="521"/>
      <c r="G101" s="397"/>
      <c r="H101" s="195"/>
      <c r="I101" s="195"/>
      <c r="J101" s="195"/>
      <c r="K101" s="195"/>
      <c r="L101" s="195"/>
      <c r="M101" s="195"/>
      <c r="N101" s="195"/>
      <c r="O101" s="195"/>
      <c r="P101" s="195"/>
      <c r="Q101" s="195"/>
      <c r="R101" s="195"/>
      <c r="S101" s="195"/>
      <c r="T101" s="195"/>
      <c r="U101" s="195"/>
      <c r="V101" s="195"/>
      <c r="W101" s="195"/>
      <c r="X101" s="195"/>
      <c r="Y101" s="366">
        <f t="shared" si="5"/>
        <v>0</v>
      </c>
    </row>
    <row r="102" spans="1:28" ht="15" hidden="1" customHeight="1" x14ac:dyDescent="0.25">
      <c r="D102" s="519"/>
      <c r="E102" s="520"/>
      <c r="F102" s="521"/>
      <c r="G102" s="397"/>
      <c r="H102" s="195"/>
      <c r="I102" s="195"/>
      <c r="J102" s="195"/>
      <c r="K102" s="195"/>
      <c r="L102" s="195"/>
      <c r="M102" s="195"/>
      <c r="N102" s="195"/>
      <c r="O102" s="195"/>
      <c r="P102" s="195"/>
      <c r="Q102" s="195"/>
      <c r="R102" s="195"/>
      <c r="S102" s="195"/>
      <c r="T102" s="195"/>
      <c r="U102" s="195"/>
      <c r="V102" s="195"/>
      <c r="W102" s="195"/>
      <c r="X102" s="195"/>
      <c r="Y102" s="366">
        <f t="shared" si="5"/>
        <v>0</v>
      </c>
    </row>
    <row r="103" spans="1:28" ht="15" hidden="1" customHeight="1" x14ac:dyDescent="0.25">
      <c r="D103" s="519"/>
      <c r="E103" s="520"/>
      <c r="F103" s="521"/>
      <c r="G103" s="397"/>
      <c r="H103" s="195"/>
      <c r="I103" s="195"/>
      <c r="J103" s="195"/>
      <c r="K103" s="195"/>
      <c r="L103" s="195"/>
      <c r="M103" s="195"/>
      <c r="N103" s="195"/>
      <c r="O103" s="195"/>
      <c r="P103" s="195"/>
      <c r="Q103" s="195"/>
      <c r="R103" s="195"/>
      <c r="S103" s="195"/>
      <c r="T103" s="195"/>
      <c r="U103" s="195"/>
      <c r="V103" s="195"/>
      <c r="W103" s="195"/>
      <c r="X103" s="195"/>
      <c r="Y103" s="366">
        <f t="shared" si="5"/>
        <v>0</v>
      </c>
    </row>
    <row r="104" spans="1:28" ht="15" hidden="1" customHeight="1" x14ac:dyDescent="0.25">
      <c r="D104" s="519"/>
      <c r="E104" s="520"/>
      <c r="F104" s="521"/>
      <c r="G104" s="397"/>
      <c r="H104" s="195"/>
      <c r="I104" s="195"/>
      <c r="J104" s="195"/>
      <c r="K104" s="195"/>
      <c r="L104" s="195"/>
      <c r="M104" s="195"/>
      <c r="N104" s="195"/>
      <c r="O104" s="195"/>
      <c r="P104" s="195"/>
      <c r="Q104" s="195"/>
      <c r="R104" s="195"/>
      <c r="S104" s="195"/>
      <c r="T104" s="195"/>
      <c r="U104" s="195"/>
      <c r="V104" s="195"/>
      <c r="W104" s="195"/>
      <c r="X104" s="195"/>
      <c r="Y104" s="366">
        <f t="shared" si="5"/>
        <v>0</v>
      </c>
    </row>
    <row r="105" spans="1:28" ht="25.5" customHeight="1" thickBot="1" x14ac:dyDescent="0.3">
      <c r="A105"/>
      <c r="B105"/>
      <c r="D105" s="529"/>
      <c r="E105" s="530"/>
      <c r="F105" s="531"/>
      <c r="G105" s="397"/>
      <c r="H105" s="195"/>
      <c r="I105" s="195"/>
      <c r="J105" s="195"/>
      <c r="K105" s="195"/>
      <c r="L105" s="195"/>
      <c r="M105" s="195"/>
      <c r="N105" s="195"/>
      <c r="O105" s="195"/>
      <c r="P105" s="195"/>
      <c r="Q105" s="195"/>
      <c r="R105" s="195"/>
      <c r="S105" s="195"/>
      <c r="T105" s="195"/>
      <c r="U105" s="195"/>
      <c r="V105" s="195"/>
      <c r="W105" s="195"/>
      <c r="X105" s="195"/>
      <c r="Y105" s="366">
        <f t="shared" si="5"/>
        <v>0</v>
      </c>
    </row>
    <row r="106" spans="1:28" ht="15" customHeight="1" thickBot="1" x14ac:dyDescent="0.3">
      <c r="D106" s="539" t="s">
        <v>85</v>
      </c>
      <c r="E106" s="540"/>
      <c r="F106" s="541"/>
      <c r="G106" s="391">
        <f>SUM(G92:G105)</f>
        <v>0</v>
      </c>
      <c r="H106" s="134">
        <f t="shared" ref="H106:X106" si="6">SUM(H92:H105)</f>
        <v>0</v>
      </c>
      <c r="I106" s="134">
        <f t="shared" si="6"/>
        <v>0</v>
      </c>
      <c r="J106" s="134">
        <f t="shared" si="6"/>
        <v>0</v>
      </c>
      <c r="K106" s="134">
        <f t="shared" si="6"/>
        <v>0</v>
      </c>
      <c r="L106" s="134">
        <f t="shared" si="6"/>
        <v>0</v>
      </c>
      <c r="M106" s="134">
        <f t="shared" si="6"/>
        <v>0</v>
      </c>
      <c r="N106" s="134">
        <f t="shared" si="6"/>
        <v>0</v>
      </c>
      <c r="O106" s="134">
        <f t="shared" si="6"/>
        <v>0</v>
      </c>
      <c r="P106" s="134">
        <f t="shared" si="6"/>
        <v>0</v>
      </c>
      <c r="Q106" s="134">
        <f t="shared" si="6"/>
        <v>0</v>
      </c>
      <c r="R106" s="134">
        <f t="shared" si="6"/>
        <v>0</v>
      </c>
      <c r="S106" s="134">
        <f t="shared" si="6"/>
        <v>0</v>
      </c>
      <c r="T106" s="134">
        <f t="shared" si="6"/>
        <v>0</v>
      </c>
      <c r="U106" s="134">
        <f t="shared" si="6"/>
        <v>0</v>
      </c>
      <c r="V106" s="134">
        <f t="shared" si="6"/>
        <v>0</v>
      </c>
      <c r="W106" s="134">
        <f t="shared" si="6"/>
        <v>0</v>
      </c>
      <c r="X106" s="134">
        <f t="shared" si="6"/>
        <v>0</v>
      </c>
      <c r="Y106" s="367">
        <f>SUM(Y92:Y105)</f>
        <v>0</v>
      </c>
      <c r="Z106" s="329">
        <f>+AA106-Y106</f>
        <v>35000</v>
      </c>
      <c r="AA106" s="316">
        <f>0.1*350000</f>
        <v>35000</v>
      </c>
      <c r="AB106" s="360">
        <v>0.1</v>
      </c>
    </row>
    <row r="107" spans="1:28" x14ac:dyDescent="0.25">
      <c r="D107" s="137" t="s">
        <v>86</v>
      </c>
      <c r="E107" s="126"/>
      <c r="F107" s="126"/>
      <c r="G107" s="392"/>
      <c r="H107" s="138"/>
      <c r="I107" s="138"/>
      <c r="J107" s="138"/>
      <c r="K107" s="138"/>
      <c r="L107" s="138"/>
      <c r="M107" s="138"/>
      <c r="N107" s="138"/>
      <c r="O107" s="138"/>
      <c r="P107" s="138"/>
      <c r="Q107" s="138"/>
      <c r="R107" s="138"/>
      <c r="S107" s="138"/>
      <c r="T107" s="138"/>
      <c r="U107" s="138"/>
      <c r="V107" s="138"/>
      <c r="W107" s="138"/>
      <c r="X107" s="138"/>
      <c r="Y107" s="143"/>
    </row>
    <row r="108" spans="1:28" ht="8.85" customHeight="1" thickBot="1" x14ac:dyDescent="0.3"/>
    <row r="109" spans="1:28" ht="18.75" thickBot="1" x14ac:dyDescent="0.3">
      <c r="D109" s="552" t="s">
        <v>92</v>
      </c>
      <c r="E109" s="553"/>
      <c r="F109" s="553"/>
      <c r="G109" s="553"/>
      <c r="H109" s="553"/>
      <c r="I109" s="553"/>
      <c r="J109" s="553"/>
      <c r="K109" s="553"/>
      <c r="L109" s="553"/>
      <c r="M109" s="553"/>
      <c r="N109" s="553"/>
      <c r="O109" s="553"/>
      <c r="P109" s="553"/>
      <c r="Q109" s="553"/>
      <c r="R109" s="553"/>
      <c r="S109" s="553"/>
      <c r="T109" s="553"/>
      <c r="U109" s="553"/>
      <c r="V109" s="553"/>
      <c r="W109" s="553"/>
      <c r="X109" s="553"/>
      <c r="Y109" s="553"/>
    </row>
    <row r="110" spans="1:28" s="23" customFormat="1" ht="32.1" customHeight="1" x14ac:dyDescent="0.25">
      <c r="D110" s="532" t="s">
        <v>88</v>
      </c>
      <c r="E110" s="517"/>
      <c r="F110" s="533"/>
      <c r="G110" s="522" t="s">
        <v>65</v>
      </c>
      <c r="H110" s="524" t="s">
        <v>66</v>
      </c>
      <c r="I110" s="517" t="s">
        <v>67</v>
      </c>
      <c r="J110" s="524" t="s">
        <v>68</v>
      </c>
      <c r="K110" s="517" t="s">
        <v>69</v>
      </c>
      <c r="L110" s="524" t="s">
        <v>70</v>
      </c>
      <c r="M110" s="517" t="s">
        <v>71</v>
      </c>
      <c r="N110" s="517" t="s">
        <v>72</v>
      </c>
      <c r="O110" s="517" t="s">
        <v>73</v>
      </c>
      <c r="P110" s="517" t="s">
        <v>74</v>
      </c>
      <c r="Q110" s="517" t="s">
        <v>75</v>
      </c>
      <c r="R110" s="524" t="s">
        <v>76</v>
      </c>
      <c r="S110" s="517" t="s">
        <v>77</v>
      </c>
      <c r="T110" s="517" t="s">
        <v>78</v>
      </c>
      <c r="U110" s="517" t="s">
        <v>79</v>
      </c>
      <c r="V110" s="517" t="s">
        <v>80</v>
      </c>
      <c r="W110" s="517" t="s">
        <v>81</v>
      </c>
      <c r="X110" s="524" t="s">
        <v>82</v>
      </c>
      <c r="Y110" s="313" t="s">
        <v>83</v>
      </c>
      <c r="Z110" s="322"/>
      <c r="AA110" s="316"/>
    </row>
    <row r="111" spans="1:28" s="23" customFormat="1" ht="23.1" customHeight="1" thickBot="1" x14ac:dyDescent="0.3">
      <c r="D111" s="534"/>
      <c r="E111" s="518"/>
      <c r="F111" s="535"/>
      <c r="G111" s="523"/>
      <c r="H111" s="525"/>
      <c r="I111" s="518"/>
      <c r="J111" s="525"/>
      <c r="K111" s="518"/>
      <c r="L111" s="525"/>
      <c r="M111" s="518"/>
      <c r="N111" s="518"/>
      <c r="O111" s="518"/>
      <c r="P111" s="518"/>
      <c r="Q111" s="518"/>
      <c r="R111" s="525"/>
      <c r="S111" s="518"/>
      <c r="T111" s="518"/>
      <c r="U111" s="518"/>
      <c r="V111" s="518"/>
      <c r="W111" s="518"/>
      <c r="X111" s="525"/>
      <c r="Y111" s="129" t="s">
        <v>84</v>
      </c>
      <c r="Z111" s="322"/>
      <c r="AA111" s="316"/>
    </row>
    <row r="112" spans="1:28" ht="15" customHeight="1" x14ac:dyDescent="0.25">
      <c r="A112"/>
      <c r="B112"/>
      <c r="D112" s="519"/>
      <c r="E112" s="520"/>
      <c r="F112" s="521"/>
      <c r="G112" s="398"/>
      <c r="H112" s="398"/>
      <c r="I112" s="195"/>
      <c r="J112" s="195"/>
      <c r="K112" s="195"/>
      <c r="L112" s="195"/>
      <c r="M112" s="195"/>
      <c r="N112" s="195"/>
      <c r="O112" s="195"/>
      <c r="P112" s="195"/>
      <c r="Q112" s="195"/>
      <c r="R112" s="195"/>
      <c r="S112" s="195"/>
      <c r="T112" s="195"/>
      <c r="U112" s="195"/>
      <c r="V112" s="195"/>
      <c r="W112" s="195"/>
      <c r="X112" s="195"/>
      <c r="Y112" s="130">
        <f>SUM(G112:X112)</f>
        <v>0</v>
      </c>
    </row>
    <row r="113" spans="1:28" ht="15" customHeight="1" x14ac:dyDescent="0.25">
      <c r="A113"/>
      <c r="B113"/>
      <c r="D113" s="519"/>
      <c r="E113" s="520"/>
      <c r="F113" s="521"/>
      <c r="G113" s="398"/>
      <c r="H113" s="398"/>
      <c r="I113" s="195"/>
      <c r="J113" s="195"/>
      <c r="K113" s="195"/>
      <c r="L113" s="195"/>
      <c r="M113" s="195"/>
      <c r="N113" s="195"/>
      <c r="O113" s="195"/>
      <c r="P113" s="195"/>
      <c r="Q113" s="195"/>
      <c r="R113" s="195"/>
      <c r="S113" s="195"/>
      <c r="T113" s="195"/>
      <c r="U113" s="195"/>
      <c r="V113" s="195"/>
      <c r="W113" s="195"/>
      <c r="X113" s="195"/>
      <c r="Y113" s="130">
        <f t="shared" ref="Y113:Y115" si="7">SUM(G113:X113)</f>
        <v>0</v>
      </c>
    </row>
    <row r="114" spans="1:28" ht="15" customHeight="1" x14ac:dyDescent="0.25">
      <c r="A114"/>
      <c r="B114"/>
      <c r="D114" s="519"/>
      <c r="E114" s="520"/>
      <c r="F114" s="521"/>
      <c r="G114" s="398"/>
      <c r="H114" s="398"/>
      <c r="I114" s="195"/>
      <c r="J114" s="195"/>
      <c r="K114" s="195"/>
      <c r="L114" s="195"/>
      <c r="M114" s="195"/>
      <c r="N114" s="195"/>
      <c r="O114" s="195"/>
      <c r="P114" s="195"/>
      <c r="Q114" s="195"/>
      <c r="R114" s="195"/>
      <c r="S114" s="195"/>
      <c r="T114" s="195"/>
      <c r="U114" s="195"/>
      <c r="V114" s="195"/>
      <c r="W114" s="195"/>
      <c r="X114" s="195"/>
      <c r="Y114" s="130">
        <f t="shared" si="7"/>
        <v>0</v>
      </c>
    </row>
    <row r="115" spans="1:28" ht="15" customHeight="1" thickBot="1" x14ac:dyDescent="0.3">
      <c r="D115" s="519"/>
      <c r="E115" s="520"/>
      <c r="F115" s="521"/>
      <c r="G115" s="398"/>
      <c r="H115" s="417"/>
      <c r="I115" s="195"/>
      <c r="J115" s="195"/>
      <c r="K115" s="195"/>
      <c r="L115" s="195"/>
      <c r="M115" s="195"/>
      <c r="N115" s="195"/>
      <c r="O115" s="195"/>
      <c r="P115" s="195"/>
      <c r="Q115" s="195"/>
      <c r="R115" s="195"/>
      <c r="S115" s="195"/>
      <c r="T115" s="195"/>
      <c r="U115" s="195"/>
      <c r="V115" s="195"/>
      <c r="W115" s="195"/>
      <c r="X115" s="195"/>
      <c r="Y115" s="130">
        <f t="shared" si="7"/>
        <v>0</v>
      </c>
    </row>
    <row r="116" spans="1:28" ht="15" hidden="1" customHeight="1" x14ac:dyDescent="0.25">
      <c r="D116" s="536"/>
      <c r="E116" s="537"/>
      <c r="F116" s="538"/>
      <c r="G116" s="399"/>
      <c r="H116" s="197"/>
      <c r="I116" s="197"/>
      <c r="J116" s="197"/>
      <c r="K116" s="197"/>
      <c r="L116" s="197"/>
      <c r="M116" s="197"/>
      <c r="N116" s="197"/>
      <c r="O116" s="197"/>
      <c r="P116" s="197"/>
      <c r="Q116" s="197"/>
      <c r="R116" s="197"/>
      <c r="S116" s="197"/>
      <c r="T116" s="197"/>
      <c r="U116" s="197"/>
      <c r="V116" s="197"/>
      <c r="W116" s="197"/>
      <c r="X116" s="197"/>
      <c r="Y116" s="130">
        <f>SUM(G116:X116)</f>
        <v>0</v>
      </c>
    </row>
    <row r="117" spans="1:28" ht="31.35" hidden="1" customHeight="1" thickBot="1" x14ac:dyDescent="0.3">
      <c r="D117" s="536"/>
      <c r="E117" s="537"/>
      <c r="F117" s="538"/>
      <c r="G117" s="399"/>
      <c r="H117" s="197"/>
      <c r="I117" s="197"/>
      <c r="J117" s="197"/>
      <c r="K117" s="197"/>
      <c r="L117" s="197"/>
      <c r="M117" s="197"/>
      <c r="N117" s="197"/>
      <c r="O117" s="197"/>
      <c r="P117" s="197"/>
      <c r="Q117" s="197"/>
      <c r="R117" s="197"/>
      <c r="S117" s="197"/>
      <c r="T117" s="197"/>
      <c r="U117" s="197"/>
      <c r="V117" s="197"/>
      <c r="W117" s="197"/>
      <c r="X117" s="197"/>
      <c r="Y117" s="130">
        <f>SUM(G117:X117)</f>
        <v>0</v>
      </c>
    </row>
    <row r="118" spans="1:28" ht="15" customHeight="1" thickBot="1" x14ac:dyDescent="0.3">
      <c r="D118" s="539" t="s">
        <v>85</v>
      </c>
      <c r="E118" s="540"/>
      <c r="F118" s="541"/>
      <c r="G118" s="391">
        <f t="shared" ref="G118:Y118" si="8">SUM(G112:G117)</f>
        <v>0</v>
      </c>
      <c r="H118" s="134">
        <f t="shared" si="8"/>
        <v>0</v>
      </c>
      <c r="I118" s="134">
        <f t="shared" si="8"/>
        <v>0</v>
      </c>
      <c r="J118" s="134">
        <f t="shared" si="8"/>
        <v>0</v>
      </c>
      <c r="K118" s="134">
        <f t="shared" si="8"/>
        <v>0</v>
      </c>
      <c r="L118" s="134">
        <f t="shared" si="8"/>
        <v>0</v>
      </c>
      <c r="M118" s="134">
        <f t="shared" si="8"/>
        <v>0</v>
      </c>
      <c r="N118" s="134">
        <f t="shared" si="8"/>
        <v>0</v>
      </c>
      <c r="O118" s="134">
        <f t="shared" si="8"/>
        <v>0</v>
      </c>
      <c r="P118" s="134">
        <f t="shared" si="8"/>
        <v>0</v>
      </c>
      <c r="Q118" s="134">
        <f t="shared" si="8"/>
        <v>0</v>
      </c>
      <c r="R118" s="134">
        <f t="shared" si="8"/>
        <v>0</v>
      </c>
      <c r="S118" s="134">
        <f t="shared" si="8"/>
        <v>0</v>
      </c>
      <c r="T118" s="134">
        <f t="shared" si="8"/>
        <v>0</v>
      </c>
      <c r="U118" s="134">
        <f t="shared" si="8"/>
        <v>0</v>
      </c>
      <c r="V118" s="134">
        <f t="shared" si="8"/>
        <v>0</v>
      </c>
      <c r="W118" s="134">
        <f t="shared" si="8"/>
        <v>0</v>
      </c>
      <c r="X118" s="134">
        <f t="shared" si="8"/>
        <v>0</v>
      </c>
      <c r="Y118" s="136">
        <f t="shared" si="8"/>
        <v>0</v>
      </c>
      <c r="Z118" s="329">
        <f>+AA118-Y118</f>
        <v>42000</v>
      </c>
      <c r="AA118" s="316">
        <f>350000*AB118</f>
        <v>42000</v>
      </c>
      <c r="AB118" s="360">
        <v>0.12</v>
      </c>
    </row>
    <row r="119" spans="1:28" x14ac:dyDescent="0.25">
      <c r="D119" s="137" t="s">
        <v>86</v>
      </c>
      <c r="E119" s="144"/>
      <c r="F119" s="144"/>
      <c r="G119" s="400"/>
      <c r="H119" s="144"/>
      <c r="I119" s="144"/>
      <c r="J119" s="144"/>
      <c r="K119" s="145"/>
      <c r="L119" s="144"/>
      <c r="M119" s="144"/>
      <c r="N119" s="144"/>
      <c r="O119" s="144"/>
      <c r="P119" s="144"/>
      <c r="Q119" s="144"/>
      <c r="R119" s="144"/>
      <c r="S119" s="144"/>
      <c r="T119" s="144"/>
      <c r="U119" s="144"/>
      <c r="V119" s="144"/>
      <c r="W119" s="144"/>
      <c r="X119" s="144"/>
      <c r="Y119" s="146"/>
    </row>
    <row r="120" spans="1:28" ht="8.85" customHeight="1" thickBot="1" x14ac:dyDescent="0.3"/>
    <row r="121" spans="1:28" ht="18.75" thickBot="1" x14ac:dyDescent="0.3">
      <c r="D121" s="552" t="s">
        <v>93</v>
      </c>
      <c r="E121" s="553"/>
      <c r="F121" s="553"/>
      <c r="G121" s="553"/>
      <c r="H121" s="553"/>
      <c r="I121" s="553"/>
      <c r="J121" s="553"/>
      <c r="K121" s="553"/>
      <c r="L121" s="553"/>
      <c r="M121" s="553"/>
      <c r="N121" s="553"/>
      <c r="O121" s="553"/>
      <c r="P121" s="553"/>
      <c r="Q121" s="553"/>
      <c r="R121" s="553"/>
      <c r="S121" s="553"/>
      <c r="T121" s="553"/>
      <c r="U121" s="553"/>
      <c r="V121" s="553"/>
      <c r="W121" s="553"/>
      <c r="X121" s="553"/>
      <c r="Y121" s="553"/>
    </row>
    <row r="122" spans="1:28" s="23" customFormat="1" ht="24" customHeight="1" x14ac:dyDescent="0.25">
      <c r="D122" s="532" t="s">
        <v>88</v>
      </c>
      <c r="E122" s="517"/>
      <c r="F122" s="533"/>
      <c r="G122" s="522" t="s">
        <v>65</v>
      </c>
      <c r="H122" s="524" t="s">
        <v>66</v>
      </c>
      <c r="I122" s="517" t="s">
        <v>67</v>
      </c>
      <c r="J122" s="524" t="s">
        <v>68</v>
      </c>
      <c r="K122" s="517" t="s">
        <v>69</v>
      </c>
      <c r="L122" s="524" t="s">
        <v>70</v>
      </c>
      <c r="M122" s="517" t="s">
        <v>71</v>
      </c>
      <c r="N122" s="517" t="s">
        <v>72</v>
      </c>
      <c r="O122" s="517" t="s">
        <v>73</v>
      </c>
      <c r="P122" s="517" t="s">
        <v>74</v>
      </c>
      <c r="Q122" s="517" t="s">
        <v>75</v>
      </c>
      <c r="R122" s="524" t="s">
        <v>76</v>
      </c>
      <c r="S122" s="517" t="s">
        <v>77</v>
      </c>
      <c r="T122" s="517" t="s">
        <v>78</v>
      </c>
      <c r="U122" s="517" t="s">
        <v>79</v>
      </c>
      <c r="V122" s="517" t="s">
        <v>80</v>
      </c>
      <c r="W122" s="517" t="s">
        <v>81</v>
      </c>
      <c r="X122" s="524" t="s">
        <v>82</v>
      </c>
      <c r="Y122" s="313" t="s">
        <v>83</v>
      </c>
      <c r="Z122" s="322"/>
      <c r="AA122" s="316"/>
    </row>
    <row r="123" spans="1:28" s="23" customFormat="1" ht="23.1" customHeight="1" thickBot="1" x14ac:dyDescent="0.3">
      <c r="D123" s="534"/>
      <c r="E123" s="518"/>
      <c r="F123" s="535"/>
      <c r="G123" s="523"/>
      <c r="H123" s="525"/>
      <c r="I123" s="518"/>
      <c r="J123" s="525"/>
      <c r="K123" s="518"/>
      <c r="L123" s="525"/>
      <c r="M123" s="518"/>
      <c r="N123" s="518"/>
      <c r="O123" s="518"/>
      <c r="P123" s="518"/>
      <c r="Q123" s="518"/>
      <c r="R123" s="525"/>
      <c r="S123" s="518"/>
      <c r="T123" s="518"/>
      <c r="U123" s="518"/>
      <c r="V123" s="518"/>
      <c r="W123" s="518"/>
      <c r="X123" s="525"/>
      <c r="Y123" s="129" t="s">
        <v>84</v>
      </c>
      <c r="Z123" s="322"/>
      <c r="AA123" s="316"/>
    </row>
    <row r="124" spans="1:28" ht="25.35" hidden="1" customHeight="1" x14ac:dyDescent="0.25">
      <c r="D124" s="519"/>
      <c r="E124" s="520"/>
      <c r="F124" s="521"/>
      <c r="G124" s="390"/>
      <c r="H124" s="197"/>
      <c r="I124" s="197"/>
      <c r="J124" s="197"/>
      <c r="K124" s="197"/>
      <c r="L124" s="197"/>
      <c r="M124" s="197"/>
      <c r="N124" s="197"/>
      <c r="O124" s="197"/>
      <c r="P124" s="197"/>
      <c r="Q124" s="197"/>
      <c r="R124" s="197"/>
      <c r="S124" s="197"/>
      <c r="T124" s="197"/>
      <c r="U124" s="197"/>
      <c r="V124" s="197"/>
      <c r="W124" s="197"/>
      <c r="X124" s="197"/>
      <c r="Y124" s="130">
        <f>SUM(G124:X124)</f>
        <v>0</v>
      </c>
    </row>
    <row r="125" spans="1:28" hidden="1" x14ac:dyDescent="0.25">
      <c r="D125" s="519"/>
      <c r="E125" s="520"/>
      <c r="F125" s="521"/>
      <c r="G125" s="390"/>
      <c r="H125" s="197"/>
      <c r="I125" s="197"/>
      <c r="J125" s="197"/>
      <c r="K125" s="197"/>
      <c r="L125" s="197"/>
      <c r="M125" s="197"/>
      <c r="N125" s="197"/>
      <c r="O125" s="197"/>
      <c r="P125" s="197"/>
      <c r="Q125" s="197"/>
      <c r="R125" s="197"/>
      <c r="S125" s="197"/>
      <c r="T125" s="197"/>
      <c r="U125" s="345"/>
      <c r="V125" s="197"/>
      <c r="W125" s="197"/>
      <c r="X125" s="197"/>
      <c r="Y125" s="130">
        <f>SUM(G125:X125)</f>
        <v>0</v>
      </c>
    </row>
    <row r="126" spans="1:28" hidden="1" x14ac:dyDescent="0.25">
      <c r="D126" s="519"/>
      <c r="E126" s="520"/>
      <c r="F126" s="521"/>
      <c r="G126" s="390"/>
      <c r="H126" s="345"/>
      <c r="I126" s="345"/>
      <c r="J126" s="197"/>
      <c r="K126" s="197"/>
      <c r="L126" s="197"/>
      <c r="M126" s="197"/>
      <c r="N126" s="197"/>
      <c r="O126" s="197"/>
      <c r="P126" s="197"/>
      <c r="Q126" s="197"/>
      <c r="R126" s="197"/>
      <c r="S126" s="197"/>
      <c r="T126" s="197"/>
      <c r="U126" s="345"/>
      <c r="V126" s="197"/>
      <c r="W126" s="197"/>
      <c r="X126" s="197"/>
      <c r="Y126" s="130">
        <f>SUM(G126:X126)</f>
        <v>0</v>
      </c>
    </row>
    <row r="127" spans="1:28" ht="15" customHeight="1" thickBot="1" x14ac:dyDescent="0.3">
      <c r="D127" s="536"/>
      <c r="E127" s="537"/>
      <c r="F127" s="538"/>
      <c r="G127" s="390"/>
      <c r="H127" s="345"/>
      <c r="I127" s="345"/>
      <c r="J127" s="345"/>
      <c r="K127" s="345"/>
      <c r="L127" s="345"/>
      <c r="M127" s="345"/>
      <c r="N127" s="197"/>
      <c r="O127" s="197"/>
      <c r="P127" s="345"/>
      <c r="Q127" s="197"/>
      <c r="R127" s="197"/>
      <c r="S127" s="197"/>
      <c r="T127" s="197"/>
      <c r="U127" s="197"/>
      <c r="V127" s="197"/>
      <c r="W127" s="197"/>
      <c r="X127" s="197"/>
      <c r="Y127" s="130">
        <f>SUM(G127:X127)</f>
        <v>0</v>
      </c>
    </row>
    <row r="128" spans="1:28" ht="15" customHeight="1" thickBot="1" x14ac:dyDescent="0.3">
      <c r="D128" s="539" t="s">
        <v>85</v>
      </c>
      <c r="E128" s="540"/>
      <c r="F128" s="541"/>
      <c r="G128" s="391">
        <f t="shared" ref="G128:X128" si="9">SUM(G124:G127)</f>
        <v>0</v>
      </c>
      <c r="H128" s="135">
        <f t="shared" si="9"/>
        <v>0</v>
      </c>
      <c r="I128" s="135">
        <f t="shared" si="9"/>
        <v>0</v>
      </c>
      <c r="J128" s="135">
        <f t="shared" si="9"/>
        <v>0</v>
      </c>
      <c r="K128" s="135">
        <f t="shared" si="9"/>
        <v>0</v>
      </c>
      <c r="L128" s="135">
        <f t="shared" si="9"/>
        <v>0</v>
      </c>
      <c r="M128" s="135">
        <f t="shared" si="9"/>
        <v>0</v>
      </c>
      <c r="N128" s="135">
        <f t="shared" si="9"/>
        <v>0</v>
      </c>
      <c r="O128" s="135">
        <f t="shared" si="9"/>
        <v>0</v>
      </c>
      <c r="P128" s="135">
        <f t="shared" si="9"/>
        <v>0</v>
      </c>
      <c r="Q128" s="135">
        <f t="shared" si="9"/>
        <v>0</v>
      </c>
      <c r="R128" s="135">
        <f t="shared" si="9"/>
        <v>0</v>
      </c>
      <c r="S128" s="135">
        <f t="shared" si="9"/>
        <v>0</v>
      </c>
      <c r="T128" s="135">
        <f t="shared" si="9"/>
        <v>0</v>
      </c>
      <c r="U128" s="135">
        <f t="shared" si="9"/>
        <v>0</v>
      </c>
      <c r="V128" s="135">
        <f t="shared" si="9"/>
        <v>0</v>
      </c>
      <c r="W128" s="135">
        <f t="shared" si="9"/>
        <v>0</v>
      </c>
      <c r="X128" s="135">
        <f t="shared" si="9"/>
        <v>0</v>
      </c>
      <c r="Y128" s="136">
        <f>SUM(Y124:Y127)</f>
        <v>0</v>
      </c>
      <c r="Z128" s="329">
        <f>+AA128-Y128</f>
        <v>10500</v>
      </c>
      <c r="AA128" s="316">
        <f>AB128*350000</f>
        <v>10500</v>
      </c>
      <c r="AB128" s="360">
        <v>0.03</v>
      </c>
    </row>
    <row r="129" spans="4:27" x14ac:dyDescent="0.25">
      <c r="D129" s="137" t="s">
        <v>86</v>
      </c>
      <c r="E129" s="147"/>
      <c r="F129" s="147"/>
      <c r="G129" s="401"/>
      <c r="H129" s="147"/>
      <c r="I129" s="147"/>
      <c r="J129" s="147"/>
      <c r="K129" s="148"/>
      <c r="L129" s="147"/>
      <c r="M129" s="147"/>
      <c r="N129" s="147"/>
      <c r="O129" s="147"/>
      <c r="P129" s="147"/>
      <c r="Q129" s="147"/>
      <c r="R129" s="147"/>
      <c r="S129" s="147"/>
      <c r="T129" s="147"/>
      <c r="U129" s="147"/>
      <c r="V129" s="147"/>
      <c r="W129" s="147"/>
      <c r="X129" s="147"/>
      <c r="Y129" s="147"/>
    </row>
    <row r="130" spans="4:27" hidden="1" x14ac:dyDescent="0.25"/>
    <row r="131" spans="4:27" ht="18.75" hidden="1" thickBot="1" x14ac:dyDescent="0.3">
      <c r="D131" s="567" t="s">
        <v>94</v>
      </c>
      <c r="E131" s="567"/>
      <c r="F131" s="567"/>
      <c r="G131" s="567"/>
      <c r="H131" s="567"/>
      <c r="I131" s="567"/>
      <c r="J131" s="567"/>
      <c r="K131" s="567"/>
      <c r="L131" s="567"/>
      <c r="M131" s="567"/>
      <c r="N131" s="567"/>
      <c r="O131" s="567"/>
      <c r="P131" s="567"/>
      <c r="Q131" s="567"/>
      <c r="R131" s="567"/>
      <c r="S131" s="567"/>
      <c r="T131" s="567"/>
      <c r="U131" s="567"/>
      <c r="V131" s="567"/>
      <c r="W131" s="567"/>
      <c r="X131" s="567"/>
      <c r="Y131" s="567"/>
    </row>
    <row r="132" spans="4:27" s="23" customFormat="1" ht="13.5" hidden="1" customHeight="1" thickBot="1" x14ac:dyDescent="0.3">
      <c r="D132" s="565" t="s">
        <v>88</v>
      </c>
      <c r="E132" s="149"/>
      <c r="F132" s="149"/>
      <c r="G132" s="599" t="s">
        <v>65</v>
      </c>
      <c r="H132" s="556" t="s">
        <v>66</v>
      </c>
      <c r="I132" s="556" t="s">
        <v>67</v>
      </c>
      <c r="J132" s="556" t="s">
        <v>68</v>
      </c>
      <c r="K132" s="556" t="s">
        <v>69</v>
      </c>
      <c r="L132" s="556" t="s">
        <v>70</v>
      </c>
      <c r="M132" s="556" t="s">
        <v>71</v>
      </c>
      <c r="N132" s="556" t="s">
        <v>72</v>
      </c>
      <c r="O132" s="556" t="s">
        <v>73</v>
      </c>
      <c r="P132" s="556" t="s">
        <v>74</v>
      </c>
      <c r="Q132" s="556" t="s">
        <v>75</v>
      </c>
      <c r="R132" s="150"/>
      <c r="S132" s="150"/>
      <c r="T132" s="150"/>
      <c r="U132" s="150"/>
      <c r="V132" s="150"/>
      <c r="W132" s="150"/>
      <c r="X132" s="150"/>
      <c r="Y132" s="151" t="s">
        <v>95</v>
      </c>
      <c r="Z132" s="322"/>
      <c r="AA132" s="316"/>
    </row>
    <row r="133" spans="4:27" s="23" customFormat="1" ht="12.75" hidden="1" customHeight="1" x14ac:dyDescent="0.25">
      <c r="D133" s="557"/>
      <c r="E133" s="152"/>
      <c r="F133" s="152"/>
      <c r="G133" s="600"/>
      <c r="H133" s="557"/>
      <c r="I133" s="557"/>
      <c r="J133" s="557"/>
      <c r="K133" s="557"/>
      <c r="L133" s="557"/>
      <c r="M133" s="557"/>
      <c r="N133" s="557"/>
      <c r="O133" s="557"/>
      <c r="P133" s="557"/>
      <c r="Q133" s="557"/>
      <c r="R133" s="152"/>
      <c r="S133" s="152"/>
      <c r="T133" s="152"/>
      <c r="U133" s="152"/>
      <c r="V133" s="152"/>
      <c r="W133" s="152"/>
      <c r="X133" s="152"/>
      <c r="Y133" s="570" t="s">
        <v>96</v>
      </c>
      <c r="Z133" s="322"/>
      <c r="AA133" s="316"/>
    </row>
    <row r="134" spans="4:27" s="23" customFormat="1" ht="15.75" hidden="1" customHeight="1" thickBot="1" x14ac:dyDescent="0.3">
      <c r="D134" s="566"/>
      <c r="E134" s="152"/>
      <c r="F134" s="152"/>
      <c r="G134" s="601"/>
      <c r="H134" s="558"/>
      <c r="I134" s="558"/>
      <c r="J134" s="558"/>
      <c r="K134" s="558"/>
      <c r="L134" s="558"/>
      <c r="M134" s="558"/>
      <c r="N134" s="558"/>
      <c r="O134" s="558"/>
      <c r="P134" s="558"/>
      <c r="Q134" s="558"/>
      <c r="R134" s="153"/>
      <c r="S134" s="153"/>
      <c r="T134" s="153"/>
      <c r="U134" s="153"/>
      <c r="V134" s="153"/>
      <c r="W134" s="153"/>
      <c r="X134" s="153"/>
      <c r="Y134" s="571"/>
      <c r="Z134" s="322"/>
      <c r="AA134" s="316"/>
    </row>
    <row r="135" spans="4:27" hidden="1" x14ac:dyDescent="0.25">
      <c r="D135" s="154"/>
      <c r="E135" s="154"/>
      <c r="F135" s="154"/>
      <c r="G135" s="402"/>
      <c r="H135" s="155"/>
      <c r="I135" s="155"/>
      <c r="J135" s="155"/>
      <c r="K135" s="156"/>
      <c r="L135" s="155"/>
      <c r="M135" s="155"/>
      <c r="N135" s="155"/>
      <c r="O135" s="155"/>
      <c r="P135" s="155"/>
      <c r="Q135" s="155"/>
      <c r="R135" s="155"/>
      <c r="S135" s="155"/>
      <c r="T135" s="155"/>
      <c r="U135" s="155"/>
      <c r="V135" s="155"/>
      <c r="W135" s="155"/>
      <c r="X135" s="155"/>
      <c r="Y135" s="157">
        <f>SUM(G135:X135)</f>
        <v>0</v>
      </c>
    </row>
    <row r="136" spans="4:27" hidden="1" x14ac:dyDescent="0.25">
      <c r="D136" s="154"/>
      <c r="E136" s="154"/>
      <c r="F136" s="154"/>
      <c r="G136" s="403"/>
      <c r="H136" s="158"/>
      <c r="I136" s="158"/>
      <c r="J136" s="158"/>
      <c r="K136" s="159"/>
      <c r="L136" s="158"/>
      <c r="M136" s="158"/>
      <c r="N136" s="158"/>
      <c r="O136" s="158"/>
      <c r="P136" s="158"/>
      <c r="Q136" s="158"/>
      <c r="R136" s="158"/>
      <c r="S136" s="158"/>
      <c r="T136" s="158"/>
      <c r="U136" s="158"/>
      <c r="V136" s="158"/>
      <c r="W136" s="158"/>
      <c r="X136" s="158"/>
      <c r="Y136" s="160"/>
    </row>
    <row r="137" spans="4:27" hidden="1" x14ac:dyDescent="0.25">
      <c r="D137" s="154"/>
      <c r="E137" s="154"/>
      <c r="F137" s="154"/>
      <c r="G137" s="403"/>
      <c r="H137" s="158"/>
      <c r="I137" s="158"/>
      <c r="J137" s="158"/>
      <c r="K137" s="159"/>
      <c r="L137" s="158"/>
      <c r="M137" s="158"/>
      <c r="N137" s="158"/>
      <c r="O137" s="158"/>
      <c r="P137" s="158"/>
      <c r="Q137" s="158"/>
      <c r="R137" s="158"/>
      <c r="S137" s="158"/>
      <c r="T137" s="158"/>
      <c r="U137" s="158"/>
      <c r="V137" s="158"/>
      <c r="W137" s="158"/>
      <c r="X137" s="158"/>
      <c r="Y137" s="160"/>
    </row>
    <row r="138" spans="4:27" hidden="1" x14ac:dyDescent="0.25">
      <c r="D138" s="154"/>
      <c r="E138" s="154"/>
      <c r="F138" s="154"/>
      <c r="G138" s="403"/>
      <c r="H138" s="158"/>
      <c r="I138" s="158"/>
      <c r="J138" s="158"/>
      <c r="K138" s="159"/>
      <c r="L138" s="158"/>
      <c r="M138" s="158"/>
      <c r="N138" s="158"/>
      <c r="O138" s="158"/>
      <c r="P138" s="158"/>
      <c r="Q138" s="158"/>
      <c r="R138" s="158"/>
      <c r="S138" s="158"/>
      <c r="T138" s="158"/>
      <c r="U138" s="158"/>
      <c r="V138" s="158"/>
      <c r="W138" s="158"/>
      <c r="X138" s="158"/>
      <c r="Y138" s="160"/>
    </row>
    <row r="139" spans="4:27" hidden="1" x14ac:dyDescent="0.25">
      <c r="D139" s="154"/>
      <c r="E139" s="154"/>
      <c r="F139" s="154"/>
      <c r="G139" s="403"/>
      <c r="H139" s="158"/>
      <c r="I139" s="158"/>
      <c r="J139" s="158"/>
      <c r="K139" s="159"/>
      <c r="L139" s="158"/>
      <c r="M139" s="158"/>
      <c r="N139" s="158"/>
      <c r="O139" s="158"/>
      <c r="P139" s="158"/>
      <c r="Q139" s="158"/>
      <c r="R139" s="158"/>
      <c r="S139" s="158"/>
      <c r="T139" s="158"/>
      <c r="U139" s="158"/>
      <c r="V139" s="158"/>
      <c r="W139" s="158"/>
      <c r="X139" s="158"/>
      <c r="Y139" s="160"/>
    </row>
    <row r="140" spans="4:27" hidden="1" x14ac:dyDescent="0.25">
      <c r="D140" s="154"/>
      <c r="E140" s="154"/>
      <c r="F140" s="154"/>
      <c r="G140" s="403"/>
      <c r="H140" s="158"/>
      <c r="I140" s="158"/>
      <c r="J140" s="158"/>
      <c r="K140" s="159"/>
      <c r="L140" s="158"/>
      <c r="M140" s="158"/>
      <c r="N140" s="158"/>
      <c r="O140" s="158"/>
      <c r="P140" s="158"/>
      <c r="Q140" s="158"/>
      <c r="R140" s="158"/>
      <c r="S140" s="158"/>
      <c r="T140" s="158"/>
      <c r="U140" s="158"/>
      <c r="V140" s="158"/>
      <c r="W140" s="158"/>
      <c r="X140" s="158"/>
      <c r="Y140" s="160"/>
    </row>
    <row r="141" spans="4:27" hidden="1" x14ac:dyDescent="0.25">
      <c r="D141" s="154"/>
      <c r="E141" s="154"/>
      <c r="F141" s="154"/>
      <c r="G141" s="403"/>
      <c r="H141" s="158"/>
      <c r="I141" s="158"/>
      <c r="J141" s="158"/>
      <c r="K141" s="159"/>
      <c r="L141" s="158"/>
      <c r="M141" s="158"/>
      <c r="N141" s="158"/>
      <c r="O141" s="158"/>
      <c r="P141" s="158"/>
      <c r="Q141" s="158"/>
      <c r="R141" s="158"/>
      <c r="S141" s="158"/>
      <c r="T141" s="158"/>
      <c r="U141" s="158"/>
      <c r="V141" s="158"/>
      <c r="W141" s="158"/>
      <c r="X141" s="158"/>
      <c r="Y141" s="160"/>
    </row>
    <row r="142" spans="4:27" hidden="1" x14ac:dyDescent="0.25">
      <c r="D142" s="154"/>
      <c r="E142" s="154"/>
      <c r="F142" s="154"/>
      <c r="G142" s="403"/>
      <c r="H142" s="158"/>
      <c r="I142" s="158"/>
      <c r="J142" s="158"/>
      <c r="K142" s="159"/>
      <c r="L142" s="158"/>
      <c r="M142" s="158"/>
      <c r="N142" s="158"/>
      <c r="O142" s="158"/>
      <c r="P142" s="158"/>
      <c r="Q142" s="158"/>
      <c r="R142" s="158"/>
      <c r="S142" s="158"/>
      <c r="T142" s="158"/>
      <c r="U142" s="158"/>
      <c r="V142" s="158"/>
      <c r="W142" s="158"/>
      <c r="X142" s="158"/>
      <c r="Y142" s="160"/>
    </row>
    <row r="143" spans="4:27" hidden="1" x14ac:dyDescent="0.25">
      <c r="D143" s="154"/>
      <c r="E143" s="154"/>
      <c r="F143" s="154"/>
      <c r="G143" s="403"/>
      <c r="H143" s="158"/>
      <c r="I143" s="158"/>
      <c r="J143" s="158"/>
      <c r="K143" s="159"/>
      <c r="L143" s="158"/>
      <c r="M143" s="158"/>
      <c r="N143" s="158"/>
      <c r="O143" s="158"/>
      <c r="P143" s="158"/>
      <c r="Q143" s="158"/>
      <c r="R143" s="158"/>
      <c r="S143" s="158"/>
      <c r="T143" s="158"/>
      <c r="U143" s="158"/>
      <c r="V143" s="158"/>
      <c r="W143" s="158"/>
      <c r="X143" s="158"/>
      <c r="Y143" s="160"/>
    </row>
    <row r="144" spans="4:27" hidden="1" x14ac:dyDescent="0.25">
      <c r="D144" s="154"/>
      <c r="E144" s="154"/>
      <c r="F144" s="154"/>
      <c r="G144" s="403"/>
      <c r="H144" s="158"/>
      <c r="I144" s="158"/>
      <c r="J144" s="158"/>
      <c r="K144" s="159"/>
      <c r="L144" s="158"/>
      <c r="M144" s="158"/>
      <c r="N144" s="158"/>
      <c r="O144" s="158"/>
      <c r="P144" s="158"/>
      <c r="Q144" s="158"/>
      <c r="R144" s="158"/>
      <c r="S144" s="158"/>
      <c r="T144" s="158"/>
      <c r="U144" s="158"/>
      <c r="V144" s="158"/>
      <c r="W144" s="158"/>
      <c r="X144" s="158"/>
      <c r="Y144" s="160"/>
    </row>
    <row r="145" spans="4:27" hidden="1" x14ac:dyDescent="0.25">
      <c r="D145" s="154"/>
      <c r="E145" s="154"/>
      <c r="F145" s="154"/>
      <c r="G145" s="403"/>
      <c r="H145" s="158"/>
      <c r="I145" s="158"/>
      <c r="J145" s="158"/>
      <c r="K145" s="159"/>
      <c r="L145" s="158"/>
      <c r="M145" s="158"/>
      <c r="N145" s="158"/>
      <c r="O145" s="158"/>
      <c r="P145" s="158"/>
      <c r="Q145" s="158"/>
      <c r="R145" s="158"/>
      <c r="S145" s="158"/>
      <c r="T145" s="158"/>
      <c r="U145" s="158"/>
      <c r="V145" s="158"/>
      <c r="W145" s="158"/>
      <c r="X145" s="158"/>
      <c r="Y145" s="160"/>
    </row>
    <row r="146" spans="4:27" hidden="1" x14ac:dyDescent="0.25">
      <c r="D146" s="154"/>
      <c r="E146" s="154"/>
      <c r="F146" s="154"/>
      <c r="G146" s="403"/>
      <c r="H146" s="158"/>
      <c r="I146" s="158"/>
      <c r="J146" s="158"/>
      <c r="K146" s="159"/>
      <c r="L146" s="158"/>
      <c r="M146" s="158"/>
      <c r="N146" s="158"/>
      <c r="O146" s="158"/>
      <c r="P146" s="158"/>
      <c r="Q146" s="158"/>
      <c r="R146" s="158"/>
      <c r="S146" s="158"/>
      <c r="T146" s="158"/>
      <c r="U146" s="158"/>
      <c r="V146" s="158"/>
      <c r="W146" s="158"/>
      <c r="X146" s="158"/>
      <c r="Y146" s="160"/>
    </row>
    <row r="147" spans="4:27" hidden="1" x14ac:dyDescent="0.25">
      <c r="D147" s="161"/>
      <c r="E147" s="161"/>
      <c r="F147" s="161"/>
      <c r="G147" s="402"/>
      <c r="H147" s="155"/>
      <c r="I147" s="155"/>
      <c r="J147" s="155"/>
      <c r="K147" s="156"/>
      <c r="L147" s="155"/>
      <c r="M147" s="155"/>
      <c r="N147" s="155"/>
      <c r="O147" s="155"/>
      <c r="P147" s="155"/>
      <c r="Q147" s="155"/>
      <c r="R147" s="155"/>
      <c r="S147" s="155"/>
      <c r="T147" s="155"/>
      <c r="U147" s="155"/>
      <c r="V147" s="155"/>
      <c r="W147" s="155"/>
      <c r="X147" s="155"/>
      <c r="Y147" s="160"/>
    </row>
    <row r="148" spans="4:27" ht="18.75" hidden="1" thickBot="1" x14ac:dyDescent="0.3">
      <c r="D148" s="162"/>
      <c r="E148" s="138"/>
      <c r="F148" s="138"/>
      <c r="G148" s="404">
        <f>SUM(G135:G147)</f>
        <v>0</v>
      </c>
      <c r="H148" s="163">
        <f t="shared" ref="H148:Q148" si="10">SUM(H135:H147)</f>
        <v>0</v>
      </c>
      <c r="I148" s="163">
        <f t="shared" si="10"/>
        <v>0</v>
      </c>
      <c r="J148" s="163">
        <f t="shared" si="10"/>
        <v>0</v>
      </c>
      <c r="K148" s="163">
        <f t="shared" si="10"/>
        <v>0</v>
      </c>
      <c r="L148" s="163">
        <f t="shared" si="10"/>
        <v>0</v>
      </c>
      <c r="M148" s="163">
        <f t="shared" si="10"/>
        <v>0</v>
      </c>
      <c r="N148" s="163">
        <f t="shared" si="10"/>
        <v>0</v>
      </c>
      <c r="O148" s="163">
        <f t="shared" si="10"/>
        <v>0</v>
      </c>
      <c r="P148" s="163">
        <f t="shared" si="10"/>
        <v>0</v>
      </c>
      <c r="Q148" s="163">
        <f t="shared" si="10"/>
        <v>0</v>
      </c>
      <c r="R148" s="163"/>
      <c r="S148" s="163"/>
      <c r="T148" s="163"/>
      <c r="U148" s="163"/>
      <c r="V148" s="163"/>
      <c r="W148" s="163"/>
      <c r="X148" s="163"/>
      <c r="Y148" s="164">
        <f>SUM(Y135:Y147)</f>
        <v>0</v>
      </c>
    </row>
    <row r="149" spans="4:27" hidden="1" x14ac:dyDescent="0.25"/>
    <row r="150" spans="4:27" hidden="1" x14ac:dyDescent="0.25"/>
    <row r="151" spans="4:27" ht="18.75" hidden="1" thickBot="1" x14ac:dyDescent="0.3">
      <c r="D151" s="567" t="s">
        <v>97</v>
      </c>
      <c r="E151" s="567"/>
      <c r="F151" s="567"/>
      <c r="G151" s="567"/>
      <c r="H151" s="567"/>
      <c r="I151" s="567"/>
      <c r="J151" s="567"/>
      <c r="K151" s="567"/>
      <c r="L151" s="567"/>
      <c r="M151" s="567"/>
      <c r="N151" s="567"/>
      <c r="O151" s="567"/>
      <c r="P151" s="567"/>
      <c r="Q151" s="567"/>
      <c r="R151" s="567"/>
      <c r="S151" s="567"/>
      <c r="T151" s="567"/>
      <c r="U151" s="567"/>
      <c r="V151" s="567"/>
      <c r="W151" s="567"/>
      <c r="X151" s="567"/>
      <c r="Y151" s="567"/>
    </row>
    <row r="152" spans="4:27" s="23" customFormat="1" ht="13.5" hidden="1" customHeight="1" thickBot="1" x14ac:dyDescent="0.3">
      <c r="D152" s="565" t="s">
        <v>88</v>
      </c>
      <c r="E152" s="149"/>
      <c r="F152" s="149"/>
      <c r="G152" s="599" t="s">
        <v>65</v>
      </c>
      <c r="H152" s="556" t="s">
        <v>66</v>
      </c>
      <c r="I152" s="556" t="s">
        <v>67</v>
      </c>
      <c r="J152" s="556" t="s">
        <v>68</v>
      </c>
      <c r="K152" s="556" t="s">
        <v>69</v>
      </c>
      <c r="L152" s="556" t="s">
        <v>70</v>
      </c>
      <c r="M152" s="556" t="s">
        <v>71</v>
      </c>
      <c r="N152" s="556" t="s">
        <v>72</v>
      </c>
      <c r="O152" s="556" t="s">
        <v>73</v>
      </c>
      <c r="P152" s="556" t="s">
        <v>74</v>
      </c>
      <c r="Q152" s="556" t="s">
        <v>75</v>
      </c>
      <c r="R152" s="150"/>
      <c r="S152" s="150"/>
      <c r="T152" s="150"/>
      <c r="U152" s="150"/>
      <c r="V152" s="150"/>
      <c r="W152" s="150"/>
      <c r="X152" s="150"/>
      <c r="Y152" s="151" t="s">
        <v>95</v>
      </c>
      <c r="Z152" s="322"/>
      <c r="AA152" s="316"/>
    </row>
    <row r="153" spans="4:27" s="23" customFormat="1" ht="12.75" hidden="1" customHeight="1" x14ac:dyDescent="0.25">
      <c r="D153" s="557"/>
      <c r="E153" s="152"/>
      <c r="F153" s="152"/>
      <c r="G153" s="600"/>
      <c r="H153" s="557"/>
      <c r="I153" s="557"/>
      <c r="J153" s="557"/>
      <c r="K153" s="557"/>
      <c r="L153" s="557"/>
      <c r="M153" s="557"/>
      <c r="N153" s="557"/>
      <c r="O153" s="557"/>
      <c r="P153" s="557"/>
      <c r="Q153" s="557"/>
      <c r="R153" s="152"/>
      <c r="S153" s="152"/>
      <c r="T153" s="152"/>
      <c r="U153" s="152"/>
      <c r="V153" s="152"/>
      <c r="W153" s="152"/>
      <c r="X153" s="152"/>
      <c r="Y153" s="570" t="s">
        <v>96</v>
      </c>
      <c r="Z153" s="322"/>
      <c r="AA153" s="316"/>
    </row>
    <row r="154" spans="4:27" s="23" customFormat="1" ht="15.75" hidden="1" customHeight="1" thickBot="1" x14ac:dyDescent="0.3">
      <c r="D154" s="566"/>
      <c r="E154" s="152"/>
      <c r="F154" s="152"/>
      <c r="G154" s="601"/>
      <c r="H154" s="558"/>
      <c r="I154" s="558"/>
      <c r="J154" s="558"/>
      <c r="K154" s="558"/>
      <c r="L154" s="558"/>
      <c r="M154" s="558"/>
      <c r="N154" s="558"/>
      <c r="O154" s="558"/>
      <c r="P154" s="558"/>
      <c r="Q154" s="558"/>
      <c r="R154" s="153"/>
      <c r="S154" s="153"/>
      <c r="T154" s="153"/>
      <c r="U154" s="153"/>
      <c r="V154" s="153"/>
      <c r="W154" s="153"/>
      <c r="X154" s="153"/>
      <c r="Y154" s="571"/>
      <c r="Z154" s="322"/>
      <c r="AA154" s="316"/>
    </row>
    <row r="155" spans="4:27" hidden="1" x14ac:dyDescent="0.25">
      <c r="D155" s="161"/>
      <c r="E155" s="161"/>
      <c r="F155" s="161"/>
      <c r="G155" s="403"/>
      <c r="H155" s="158"/>
      <c r="I155" s="158"/>
      <c r="J155" s="158"/>
      <c r="K155" s="158"/>
      <c r="L155" s="158"/>
      <c r="M155" s="158"/>
      <c r="N155" s="158"/>
      <c r="O155" s="158"/>
      <c r="P155" s="158"/>
      <c r="Q155" s="158"/>
      <c r="R155" s="158"/>
      <c r="S155" s="158"/>
      <c r="T155" s="158"/>
      <c r="U155" s="158"/>
      <c r="V155" s="158"/>
      <c r="W155" s="158"/>
      <c r="X155" s="158"/>
      <c r="Y155" s="157">
        <f>SUM(G155:X155)</f>
        <v>0</v>
      </c>
    </row>
    <row r="156" spans="4:27" hidden="1" x14ac:dyDescent="0.25">
      <c r="D156" s="161"/>
      <c r="E156" s="161"/>
      <c r="F156" s="161"/>
      <c r="G156" s="403"/>
      <c r="H156" s="158"/>
      <c r="I156" s="158"/>
      <c r="J156" s="158"/>
      <c r="K156" s="159"/>
      <c r="L156" s="158"/>
      <c r="M156" s="158"/>
      <c r="N156" s="158"/>
      <c r="O156" s="158"/>
      <c r="P156" s="158"/>
      <c r="Q156" s="158"/>
      <c r="R156" s="158"/>
      <c r="S156" s="158"/>
      <c r="T156" s="158"/>
      <c r="U156" s="158"/>
      <c r="V156" s="158"/>
      <c r="W156" s="158"/>
      <c r="X156" s="158"/>
      <c r="Y156" s="160"/>
    </row>
    <row r="157" spans="4:27" hidden="1" x14ac:dyDescent="0.25">
      <c r="D157" s="161"/>
      <c r="E157" s="161"/>
      <c r="F157" s="161"/>
      <c r="G157" s="403"/>
      <c r="H157" s="158"/>
      <c r="I157" s="158"/>
      <c r="J157" s="158"/>
      <c r="K157" s="159"/>
      <c r="L157" s="158"/>
      <c r="M157" s="158"/>
      <c r="N157" s="158"/>
      <c r="O157" s="158"/>
      <c r="P157" s="158"/>
      <c r="Q157" s="158"/>
      <c r="R157" s="158"/>
      <c r="S157" s="158"/>
      <c r="T157" s="158"/>
      <c r="U157" s="158"/>
      <c r="V157" s="158"/>
      <c r="W157" s="158"/>
      <c r="X157" s="158"/>
      <c r="Y157" s="160"/>
    </row>
    <row r="158" spans="4:27" hidden="1" x14ac:dyDescent="0.25">
      <c r="D158" s="161"/>
      <c r="E158" s="161"/>
      <c r="F158" s="161"/>
      <c r="G158" s="403"/>
      <c r="H158" s="158"/>
      <c r="I158" s="158"/>
      <c r="J158" s="158"/>
      <c r="K158" s="159"/>
      <c r="L158" s="158"/>
      <c r="M158" s="158"/>
      <c r="N158" s="158"/>
      <c r="O158" s="158"/>
      <c r="P158" s="158"/>
      <c r="Q158" s="158"/>
      <c r="R158" s="158"/>
      <c r="S158" s="158"/>
      <c r="T158" s="158"/>
      <c r="U158" s="158"/>
      <c r="V158" s="158"/>
      <c r="W158" s="158"/>
      <c r="X158" s="158"/>
      <c r="Y158" s="160"/>
    </row>
    <row r="159" spans="4:27" hidden="1" x14ac:dyDescent="0.25">
      <c r="D159" s="161"/>
      <c r="E159" s="161"/>
      <c r="F159" s="161"/>
      <c r="G159" s="403"/>
      <c r="H159" s="158"/>
      <c r="I159" s="158"/>
      <c r="J159" s="158"/>
      <c r="K159" s="159"/>
      <c r="L159" s="158"/>
      <c r="M159" s="158"/>
      <c r="N159" s="158"/>
      <c r="O159" s="158"/>
      <c r="P159" s="158"/>
      <c r="Q159" s="158"/>
      <c r="R159" s="158"/>
      <c r="S159" s="158"/>
      <c r="T159" s="158"/>
      <c r="U159" s="158"/>
      <c r="V159" s="158"/>
      <c r="W159" s="158"/>
      <c r="X159" s="158"/>
      <c r="Y159" s="160"/>
    </row>
    <row r="160" spans="4:27" hidden="1" x14ac:dyDescent="0.25">
      <c r="D160" s="161"/>
      <c r="E160" s="161"/>
      <c r="F160" s="161"/>
      <c r="G160" s="403"/>
      <c r="H160" s="158"/>
      <c r="I160" s="158"/>
      <c r="J160" s="158"/>
      <c r="K160" s="159"/>
      <c r="L160" s="158"/>
      <c r="M160" s="158"/>
      <c r="N160" s="158"/>
      <c r="O160" s="158"/>
      <c r="P160" s="158"/>
      <c r="Q160" s="158"/>
      <c r="R160" s="158"/>
      <c r="S160" s="158"/>
      <c r="T160" s="158"/>
      <c r="U160" s="158"/>
      <c r="V160" s="158"/>
      <c r="W160" s="158"/>
      <c r="X160" s="158"/>
      <c r="Y160" s="160"/>
    </row>
    <row r="161" spans="4:27" hidden="1" x14ac:dyDescent="0.25">
      <c r="D161" s="161"/>
      <c r="E161" s="161"/>
      <c r="F161" s="161"/>
      <c r="G161" s="403"/>
      <c r="H161" s="158"/>
      <c r="I161" s="158"/>
      <c r="J161" s="158"/>
      <c r="K161" s="159"/>
      <c r="L161" s="158"/>
      <c r="M161" s="158"/>
      <c r="N161" s="158"/>
      <c r="O161" s="158"/>
      <c r="P161" s="158"/>
      <c r="Q161" s="158"/>
      <c r="R161" s="158"/>
      <c r="S161" s="158"/>
      <c r="T161" s="158"/>
      <c r="U161" s="158"/>
      <c r="V161" s="158"/>
      <c r="W161" s="158"/>
      <c r="X161" s="158"/>
      <c r="Y161" s="160"/>
    </row>
    <row r="162" spans="4:27" hidden="1" x14ac:dyDescent="0.25">
      <c r="D162" s="161"/>
      <c r="E162" s="161"/>
      <c r="F162" s="161"/>
      <c r="G162" s="403"/>
      <c r="H162" s="158"/>
      <c r="I162" s="158"/>
      <c r="J162" s="158"/>
      <c r="K162" s="159"/>
      <c r="L162" s="158"/>
      <c r="M162" s="158"/>
      <c r="N162" s="158"/>
      <c r="O162" s="158"/>
      <c r="P162" s="158"/>
      <c r="Q162" s="158"/>
      <c r="R162" s="158"/>
      <c r="S162" s="158"/>
      <c r="T162" s="158"/>
      <c r="U162" s="158"/>
      <c r="V162" s="158"/>
      <c r="W162" s="158"/>
      <c r="X162" s="158"/>
      <c r="Y162" s="160"/>
    </row>
    <row r="163" spans="4:27" hidden="1" x14ac:dyDescent="0.25">
      <c r="D163" s="161"/>
      <c r="E163" s="161"/>
      <c r="F163" s="161"/>
      <c r="G163" s="403"/>
      <c r="H163" s="158"/>
      <c r="I163" s="158"/>
      <c r="J163" s="158"/>
      <c r="K163" s="159"/>
      <c r="L163" s="158"/>
      <c r="M163" s="158"/>
      <c r="N163" s="158"/>
      <c r="O163" s="158"/>
      <c r="P163" s="158"/>
      <c r="Q163" s="158"/>
      <c r="R163" s="158"/>
      <c r="S163" s="158"/>
      <c r="T163" s="158"/>
      <c r="U163" s="158"/>
      <c r="V163" s="158"/>
      <c r="W163" s="158"/>
      <c r="X163" s="158"/>
      <c r="Y163" s="160"/>
    </row>
    <row r="164" spans="4:27" hidden="1" x14ac:dyDescent="0.25">
      <c r="D164" s="161"/>
      <c r="E164" s="161"/>
      <c r="F164" s="161"/>
      <c r="G164" s="403"/>
      <c r="H164" s="158"/>
      <c r="I164" s="158"/>
      <c r="J164" s="158"/>
      <c r="K164" s="159"/>
      <c r="L164" s="158"/>
      <c r="M164" s="158"/>
      <c r="N164" s="158"/>
      <c r="O164" s="158"/>
      <c r="P164" s="158"/>
      <c r="Q164" s="158"/>
      <c r="R164" s="158"/>
      <c r="S164" s="158"/>
      <c r="T164" s="158"/>
      <c r="U164" s="158"/>
      <c r="V164" s="158"/>
      <c r="W164" s="158"/>
      <c r="X164" s="158"/>
      <c r="Y164" s="160"/>
    </row>
    <row r="165" spans="4:27" hidden="1" x14ac:dyDescent="0.25">
      <c r="D165" s="161"/>
      <c r="E165" s="161"/>
      <c r="F165" s="161"/>
      <c r="G165" s="403"/>
      <c r="H165" s="158"/>
      <c r="I165" s="158"/>
      <c r="J165" s="158"/>
      <c r="K165" s="159"/>
      <c r="L165" s="158"/>
      <c r="M165" s="158"/>
      <c r="N165" s="158"/>
      <c r="O165" s="158"/>
      <c r="P165" s="158"/>
      <c r="Q165" s="158"/>
      <c r="R165" s="158"/>
      <c r="S165" s="158"/>
      <c r="T165" s="158"/>
      <c r="U165" s="158"/>
      <c r="V165" s="158"/>
      <c r="W165" s="158"/>
      <c r="X165" s="158"/>
      <c r="Y165" s="160"/>
    </row>
    <row r="166" spans="4:27" hidden="1" x14ac:dyDescent="0.25">
      <c r="D166" s="161"/>
      <c r="E166" s="161"/>
      <c r="F166" s="161"/>
      <c r="G166" s="403"/>
      <c r="H166" s="158"/>
      <c r="I166" s="158"/>
      <c r="J166" s="158"/>
      <c r="K166" s="159"/>
      <c r="L166" s="158"/>
      <c r="M166" s="158"/>
      <c r="N166" s="158"/>
      <c r="O166" s="158"/>
      <c r="P166" s="158"/>
      <c r="Q166" s="158"/>
      <c r="R166" s="158"/>
      <c r="S166" s="158"/>
      <c r="T166" s="158"/>
      <c r="U166" s="158"/>
      <c r="V166" s="158"/>
      <c r="W166" s="158"/>
      <c r="X166" s="158"/>
      <c r="Y166" s="160"/>
    </row>
    <row r="167" spans="4:27" ht="18.75" hidden="1" thickBot="1" x14ac:dyDescent="0.3">
      <c r="D167" s="162"/>
      <c r="E167" s="138"/>
      <c r="F167" s="138"/>
      <c r="G167" s="404">
        <f t="shared" ref="G167:Y167" si="11">SUM(G155:G166)</f>
        <v>0</v>
      </c>
      <c r="H167" s="163">
        <f t="shared" si="11"/>
        <v>0</v>
      </c>
      <c r="I167" s="163">
        <f t="shared" si="11"/>
        <v>0</v>
      </c>
      <c r="J167" s="163">
        <f t="shared" si="11"/>
        <v>0</v>
      </c>
      <c r="K167" s="163">
        <f t="shared" si="11"/>
        <v>0</v>
      </c>
      <c r="L167" s="163">
        <f t="shared" si="11"/>
        <v>0</v>
      </c>
      <c r="M167" s="163">
        <f t="shared" si="11"/>
        <v>0</v>
      </c>
      <c r="N167" s="163">
        <f t="shared" si="11"/>
        <v>0</v>
      </c>
      <c r="O167" s="163">
        <f t="shared" si="11"/>
        <v>0</v>
      </c>
      <c r="P167" s="163">
        <f t="shared" si="11"/>
        <v>0</v>
      </c>
      <c r="Q167" s="163">
        <f t="shared" si="11"/>
        <v>0</v>
      </c>
      <c r="R167" s="163"/>
      <c r="S167" s="163"/>
      <c r="T167" s="163"/>
      <c r="U167" s="163"/>
      <c r="V167" s="163"/>
      <c r="W167" s="163"/>
      <c r="X167" s="163"/>
      <c r="Y167" s="164">
        <f t="shared" si="11"/>
        <v>0</v>
      </c>
    </row>
    <row r="168" spans="4:27" hidden="1" x14ac:dyDescent="0.25"/>
    <row r="169" spans="4:27" ht="18.75" hidden="1" thickBot="1" x14ac:dyDescent="0.3">
      <c r="D169" s="165"/>
      <c r="E169" s="165"/>
      <c r="F169" s="165"/>
      <c r="G169" s="405"/>
      <c r="H169" s="165"/>
      <c r="I169" s="165"/>
      <c r="J169" s="165"/>
      <c r="K169" s="166"/>
      <c r="L169" s="165"/>
      <c r="M169" s="165"/>
      <c r="N169" s="165"/>
      <c r="O169" s="165"/>
      <c r="P169" s="165"/>
      <c r="Q169" s="165"/>
      <c r="R169" s="165"/>
      <c r="S169" s="165"/>
      <c r="T169" s="165"/>
      <c r="U169" s="165"/>
      <c r="V169" s="165"/>
      <c r="W169" s="165"/>
      <c r="X169" s="165"/>
      <c r="Y169" s="165"/>
    </row>
    <row r="170" spans="4:27" ht="18.75" hidden="1" thickBot="1" x14ac:dyDescent="0.3">
      <c r="D170" s="567" t="s">
        <v>98</v>
      </c>
      <c r="E170" s="567"/>
      <c r="F170" s="567"/>
      <c r="G170" s="567"/>
      <c r="H170" s="567"/>
      <c r="I170" s="567"/>
      <c r="J170" s="567"/>
      <c r="K170" s="567"/>
      <c r="L170" s="567"/>
      <c r="M170" s="567"/>
      <c r="N170" s="567"/>
      <c r="O170" s="567"/>
      <c r="P170" s="567"/>
      <c r="Q170" s="567"/>
      <c r="R170" s="567"/>
      <c r="S170" s="567"/>
      <c r="T170" s="567"/>
      <c r="U170" s="567"/>
      <c r="V170" s="567"/>
      <c r="W170" s="567"/>
      <c r="X170" s="567"/>
      <c r="Y170" s="567"/>
    </row>
    <row r="171" spans="4:27" s="23" customFormat="1" ht="13.5" hidden="1" customHeight="1" thickBot="1" x14ac:dyDescent="0.3">
      <c r="D171" s="565" t="s">
        <v>88</v>
      </c>
      <c r="E171" s="149"/>
      <c r="F171" s="149"/>
      <c r="G171" s="599" t="s">
        <v>65</v>
      </c>
      <c r="H171" s="556" t="s">
        <v>66</v>
      </c>
      <c r="I171" s="556" t="s">
        <v>67</v>
      </c>
      <c r="J171" s="556" t="s">
        <v>68</v>
      </c>
      <c r="K171" s="556" t="s">
        <v>69</v>
      </c>
      <c r="L171" s="556" t="s">
        <v>70</v>
      </c>
      <c r="M171" s="556" t="s">
        <v>71</v>
      </c>
      <c r="N171" s="556" t="s">
        <v>72</v>
      </c>
      <c r="O171" s="556" t="s">
        <v>73</v>
      </c>
      <c r="P171" s="556" t="s">
        <v>74</v>
      </c>
      <c r="Q171" s="556" t="s">
        <v>75</v>
      </c>
      <c r="R171" s="150"/>
      <c r="S171" s="150"/>
      <c r="T171" s="150"/>
      <c r="U171" s="150"/>
      <c r="V171" s="150"/>
      <c r="W171" s="150"/>
      <c r="X171" s="150"/>
      <c r="Y171" s="151" t="s">
        <v>95</v>
      </c>
      <c r="Z171" s="322"/>
      <c r="AA171" s="316"/>
    </row>
    <row r="172" spans="4:27" s="23" customFormat="1" ht="12.75" hidden="1" customHeight="1" x14ac:dyDescent="0.25">
      <c r="D172" s="557"/>
      <c r="E172" s="152"/>
      <c r="F172" s="152"/>
      <c r="G172" s="600"/>
      <c r="H172" s="557"/>
      <c r="I172" s="557"/>
      <c r="J172" s="557"/>
      <c r="K172" s="557"/>
      <c r="L172" s="557"/>
      <c r="M172" s="557"/>
      <c r="N172" s="557"/>
      <c r="O172" s="557"/>
      <c r="P172" s="557"/>
      <c r="Q172" s="557"/>
      <c r="R172" s="152"/>
      <c r="S172" s="152"/>
      <c r="T172" s="152"/>
      <c r="U172" s="152"/>
      <c r="V172" s="152"/>
      <c r="W172" s="152"/>
      <c r="X172" s="152"/>
      <c r="Y172" s="570" t="s">
        <v>96</v>
      </c>
      <c r="Z172" s="322"/>
      <c r="AA172" s="316"/>
    </row>
    <row r="173" spans="4:27" s="23" customFormat="1" ht="15.75" hidden="1" customHeight="1" thickBot="1" x14ac:dyDescent="0.3">
      <c r="D173" s="566"/>
      <c r="E173" s="152"/>
      <c r="F173" s="152"/>
      <c r="G173" s="601"/>
      <c r="H173" s="558"/>
      <c r="I173" s="558"/>
      <c r="J173" s="558"/>
      <c r="K173" s="558"/>
      <c r="L173" s="558"/>
      <c r="M173" s="558"/>
      <c r="N173" s="558"/>
      <c r="O173" s="558"/>
      <c r="P173" s="558"/>
      <c r="Q173" s="558"/>
      <c r="R173" s="153"/>
      <c r="S173" s="153"/>
      <c r="T173" s="153"/>
      <c r="U173" s="153"/>
      <c r="V173" s="153"/>
      <c r="W173" s="153"/>
      <c r="X173" s="153"/>
      <c r="Y173" s="571"/>
      <c r="Z173" s="322"/>
      <c r="AA173" s="316"/>
    </row>
    <row r="174" spans="4:27" hidden="1" x14ac:dyDescent="0.25">
      <c r="D174" s="154"/>
      <c r="E174" s="154"/>
      <c r="F174" s="154"/>
      <c r="G174" s="406"/>
      <c r="H174" s="167"/>
      <c r="I174" s="167"/>
      <c r="J174" s="167"/>
      <c r="K174" s="168"/>
      <c r="L174" s="167"/>
      <c r="M174" s="167"/>
      <c r="N174" s="167"/>
      <c r="O174" s="167"/>
      <c r="P174" s="167"/>
      <c r="Q174" s="167"/>
      <c r="R174" s="167"/>
      <c r="S174" s="167"/>
      <c r="T174" s="167"/>
      <c r="U174" s="167"/>
      <c r="V174" s="167"/>
      <c r="W174" s="167"/>
      <c r="X174" s="167"/>
      <c r="Y174" s="160"/>
    </row>
    <row r="175" spans="4:27" hidden="1" x14ac:dyDescent="0.25">
      <c r="D175" s="154"/>
      <c r="E175" s="154"/>
      <c r="F175" s="154"/>
      <c r="G175" s="403"/>
      <c r="H175" s="158"/>
      <c r="I175" s="158"/>
      <c r="J175" s="158"/>
      <c r="K175" s="159"/>
      <c r="L175" s="158"/>
      <c r="M175" s="158"/>
      <c r="N175" s="158"/>
      <c r="O175" s="158"/>
      <c r="P175" s="158"/>
      <c r="Q175" s="158"/>
      <c r="R175" s="158"/>
      <c r="S175" s="158"/>
      <c r="T175" s="158"/>
      <c r="U175" s="158"/>
      <c r="V175" s="158"/>
      <c r="W175" s="158"/>
      <c r="X175" s="158"/>
      <c r="Y175" s="160"/>
    </row>
    <row r="176" spans="4:27" hidden="1" x14ac:dyDescent="0.25">
      <c r="D176" s="154"/>
      <c r="E176" s="154"/>
      <c r="F176" s="154"/>
      <c r="G176" s="403"/>
      <c r="H176" s="158"/>
      <c r="I176" s="158"/>
      <c r="J176" s="158"/>
      <c r="K176" s="159"/>
      <c r="L176" s="158"/>
      <c r="M176" s="158"/>
      <c r="N176" s="158"/>
      <c r="O176" s="158"/>
      <c r="P176" s="158"/>
      <c r="Q176" s="158"/>
      <c r="R176" s="158"/>
      <c r="S176" s="158"/>
      <c r="T176" s="158"/>
      <c r="U176" s="158"/>
      <c r="V176" s="158"/>
      <c r="W176" s="158"/>
      <c r="X176" s="158"/>
      <c r="Y176" s="160"/>
    </row>
    <row r="177" spans="4:27" hidden="1" x14ac:dyDescent="0.25">
      <c r="D177" s="154"/>
      <c r="E177" s="154"/>
      <c r="F177" s="154"/>
      <c r="G177" s="403"/>
      <c r="H177" s="158"/>
      <c r="I177" s="158"/>
      <c r="J177" s="158"/>
      <c r="K177" s="159"/>
      <c r="L177" s="158"/>
      <c r="M177" s="158"/>
      <c r="N177" s="158"/>
      <c r="O177" s="158"/>
      <c r="P177" s="158"/>
      <c r="Q177" s="158"/>
      <c r="R177" s="158"/>
      <c r="S177" s="158"/>
      <c r="T177" s="158"/>
      <c r="U177" s="158"/>
      <c r="V177" s="158"/>
      <c r="W177" s="158"/>
      <c r="X177" s="158"/>
      <c r="Y177" s="160"/>
    </row>
    <row r="178" spans="4:27" hidden="1" x14ac:dyDescent="0.25">
      <c r="D178" s="154"/>
      <c r="E178" s="154"/>
      <c r="F178" s="154"/>
      <c r="G178" s="403"/>
      <c r="H178" s="158"/>
      <c r="I178" s="158"/>
      <c r="J178" s="158"/>
      <c r="K178" s="159"/>
      <c r="L178" s="158"/>
      <c r="M178" s="158"/>
      <c r="N178" s="158"/>
      <c r="O178" s="158"/>
      <c r="P178" s="158"/>
      <c r="Q178" s="158"/>
      <c r="R178" s="158"/>
      <c r="S178" s="158"/>
      <c r="T178" s="158"/>
      <c r="U178" s="158"/>
      <c r="V178" s="158"/>
      <c r="W178" s="158"/>
      <c r="X178" s="158"/>
      <c r="Y178" s="160"/>
    </row>
    <row r="179" spans="4:27" hidden="1" x14ac:dyDescent="0.25">
      <c r="D179" s="154"/>
      <c r="E179" s="154"/>
      <c r="F179" s="154"/>
      <c r="G179" s="403"/>
      <c r="H179" s="158"/>
      <c r="I179" s="158"/>
      <c r="J179" s="158"/>
      <c r="K179" s="159"/>
      <c r="L179" s="158"/>
      <c r="M179" s="158"/>
      <c r="N179" s="158"/>
      <c r="O179" s="158"/>
      <c r="P179" s="158"/>
      <c r="Q179" s="158"/>
      <c r="R179" s="158"/>
      <c r="S179" s="158"/>
      <c r="T179" s="158"/>
      <c r="U179" s="158"/>
      <c r="V179" s="158"/>
      <c r="W179" s="158"/>
      <c r="X179" s="158"/>
      <c r="Y179" s="160"/>
    </row>
    <row r="180" spans="4:27" hidden="1" x14ac:dyDescent="0.25">
      <c r="D180" s="154"/>
      <c r="E180" s="154"/>
      <c r="F180" s="154"/>
      <c r="G180" s="403"/>
      <c r="H180" s="158"/>
      <c r="I180" s="158"/>
      <c r="J180" s="158"/>
      <c r="K180" s="159"/>
      <c r="L180" s="158"/>
      <c r="M180" s="158"/>
      <c r="N180" s="158"/>
      <c r="O180" s="158"/>
      <c r="P180" s="158"/>
      <c r="Q180" s="158"/>
      <c r="R180" s="158"/>
      <c r="S180" s="158"/>
      <c r="T180" s="158"/>
      <c r="U180" s="158"/>
      <c r="V180" s="158"/>
      <c r="W180" s="158"/>
      <c r="X180" s="158"/>
      <c r="Y180" s="160"/>
    </row>
    <row r="181" spans="4:27" hidden="1" x14ac:dyDescent="0.25">
      <c r="D181" s="154"/>
      <c r="E181" s="154"/>
      <c r="F181" s="154"/>
      <c r="G181" s="403"/>
      <c r="H181" s="158"/>
      <c r="I181" s="158"/>
      <c r="J181" s="158"/>
      <c r="K181" s="159"/>
      <c r="L181" s="158"/>
      <c r="M181" s="158"/>
      <c r="N181" s="158"/>
      <c r="O181" s="158"/>
      <c r="P181" s="158"/>
      <c r="Q181" s="158"/>
      <c r="R181" s="158"/>
      <c r="S181" s="158"/>
      <c r="T181" s="158"/>
      <c r="U181" s="158"/>
      <c r="V181" s="158"/>
      <c r="W181" s="158"/>
      <c r="X181" s="158"/>
      <c r="Y181" s="160"/>
    </row>
    <row r="182" spans="4:27" hidden="1" x14ac:dyDescent="0.25">
      <c r="D182" s="154"/>
      <c r="E182" s="154"/>
      <c r="F182" s="154"/>
      <c r="G182" s="403"/>
      <c r="H182" s="158"/>
      <c r="I182" s="158"/>
      <c r="J182" s="158"/>
      <c r="K182" s="159"/>
      <c r="L182" s="158"/>
      <c r="M182" s="158"/>
      <c r="N182" s="158"/>
      <c r="O182" s="158"/>
      <c r="P182" s="158"/>
      <c r="Q182" s="158"/>
      <c r="R182" s="158"/>
      <c r="S182" s="158"/>
      <c r="T182" s="158"/>
      <c r="U182" s="158"/>
      <c r="V182" s="158"/>
      <c r="W182" s="158"/>
      <c r="X182" s="158"/>
      <c r="Y182" s="160"/>
    </row>
    <row r="183" spans="4:27" hidden="1" x14ac:dyDescent="0.25">
      <c r="D183" s="154"/>
      <c r="E183" s="154"/>
      <c r="F183" s="154"/>
      <c r="G183" s="403"/>
      <c r="H183" s="158"/>
      <c r="I183" s="158"/>
      <c r="J183" s="158"/>
      <c r="K183" s="159"/>
      <c r="L183" s="158"/>
      <c r="M183" s="158"/>
      <c r="N183" s="158"/>
      <c r="O183" s="158"/>
      <c r="P183" s="158"/>
      <c r="Q183" s="158"/>
      <c r="R183" s="158"/>
      <c r="S183" s="158"/>
      <c r="T183" s="158"/>
      <c r="U183" s="158"/>
      <c r="V183" s="158"/>
      <c r="W183" s="158"/>
      <c r="X183" s="158"/>
      <c r="Y183" s="160"/>
    </row>
    <row r="184" spans="4:27" hidden="1" x14ac:dyDescent="0.25">
      <c r="D184" s="161"/>
      <c r="E184" s="161"/>
      <c r="F184" s="161"/>
      <c r="G184" s="403"/>
      <c r="H184" s="158"/>
      <c r="I184" s="158"/>
      <c r="J184" s="158"/>
      <c r="K184" s="159"/>
      <c r="L184" s="158"/>
      <c r="M184" s="158"/>
      <c r="N184" s="158"/>
      <c r="O184" s="158"/>
      <c r="P184" s="158"/>
      <c r="Q184" s="158"/>
      <c r="R184" s="158"/>
      <c r="S184" s="158"/>
      <c r="T184" s="158"/>
      <c r="U184" s="158"/>
      <c r="V184" s="158"/>
      <c r="W184" s="158"/>
      <c r="X184" s="158"/>
      <c r="Y184" s="160"/>
    </row>
    <row r="185" spans="4:27" ht="18.75" hidden="1" thickBot="1" x14ac:dyDescent="0.3">
      <c r="D185" s="162"/>
      <c r="E185" s="138"/>
      <c r="F185" s="138"/>
      <c r="G185" s="404">
        <f t="shared" ref="G185:Q185" si="12">SUM(G173:G184)</f>
        <v>0</v>
      </c>
      <c r="H185" s="163">
        <f t="shared" si="12"/>
        <v>0</v>
      </c>
      <c r="I185" s="163">
        <f t="shared" si="12"/>
        <v>0</v>
      </c>
      <c r="J185" s="163">
        <f t="shared" si="12"/>
        <v>0</v>
      </c>
      <c r="K185" s="163">
        <f t="shared" si="12"/>
        <v>0</v>
      </c>
      <c r="L185" s="163">
        <f t="shared" si="12"/>
        <v>0</v>
      </c>
      <c r="M185" s="163">
        <f t="shared" si="12"/>
        <v>0</v>
      </c>
      <c r="N185" s="163">
        <f t="shared" si="12"/>
        <v>0</v>
      </c>
      <c r="O185" s="163">
        <f t="shared" si="12"/>
        <v>0</v>
      </c>
      <c r="P185" s="163">
        <f t="shared" si="12"/>
        <v>0</v>
      </c>
      <c r="Q185" s="163">
        <f t="shared" si="12"/>
        <v>0</v>
      </c>
      <c r="R185" s="163"/>
      <c r="S185" s="163"/>
      <c r="T185" s="163"/>
      <c r="U185" s="163"/>
      <c r="V185" s="163"/>
      <c r="W185" s="163"/>
      <c r="X185" s="163"/>
      <c r="Y185" s="164">
        <f>SUM(Y174:Y184)</f>
        <v>0</v>
      </c>
    </row>
    <row r="186" spans="4:27" hidden="1" x14ac:dyDescent="0.25"/>
    <row r="187" spans="4:27" hidden="1" x14ac:dyDescent="0.25"/>
    <row r="188" spans="4:27" s="23" customFormat="1" ht="13.5" hidden="1" customHeight="1" thickBot="1" x14ac:dyDescent="0.3">
      <c r="D188" s="572" t="s">
        <v>88</v>
      </c>
      <c r="E188" s="169"/>
      <c r="F188" s="169"/>
      <c r="G188" s="407"/>
      <c r="H188" s="169"/>
      <c r="I188" s="169"/>
      <c r="J188" s="169"/>
      <c r="K188" s="170"/>
      <c r="L188" s="169"/>
      <c r="M188" s="169"/>
      <c r="N188" s="169"/>
      <c r="O188" s="169"/>
      <c r="P188" s="169"/>
      <c r="Q188" s="169"/>
      <c r="R188" s="169"/>
      <c r="S188" s="169"/>
      <c r="T188" s="169"/>
      <c r="U188" s="169"/>
      <c r="V188" s="169"/>
      <c r="W188" s="169"/>
      <c r="X188" s="169"/>
      <c r="Y188" s="171" t="s">
        <v>95</v>
      </c>
      <c r="Z188" s="322"/>
      <c r="AA188" s="316"/>
    </row>
    <row r="189" spans="4:27" s="23" customFormat="1" ht="12.75" hidden="1" customHeight="1" x14ac:dyDescent="0.25">
      <c r="D189" s="573"/>
      <c r="E189" s="172"/>
      <c r="F189" s="172"/>
      <c r="G189" s="408"/>
      <c r="H189" s="172"/>
      <c r="I189" s="172"/>
      <c r="J189" s="172"/>
      <c r="K189" s="173"/>
      <c r="L189" s="172"/>
      <c r="M189" s="172"/>
      <c r="N189" s="172"/>
      <c r="O189" s="172"/>
      <c r="P189" s="172"/>
      <c r="Q189" s="172"/>
      <c r="R189" s="172"/>
      <c r="S189" s="172"/>
      <c r="T189" s="172"/>
      <c r="U189" s="172"/>
      <c r="V189" s="172"/>
      <c r="W189" s="172"/>
      <c r="X189" s="172"/>
      <c r="Y189" s="568" t="s">
        <v>96</v>
      </c>
      <c r="Z189" s="322"/>
      <c r="AA189" s="316"/>
    </row>
    <row r="190" spans="4:27" s="23" customFormat="1" ht="15.75" hidden="1" customHeight="1" thickBot="1" x14ac:dyDescent="0.3">
      <c r="D190" s="574"/>
      <c r="E190" s="174"/>
      <c r="F190" s="174"/>
      <c r="G190" s="409"/>
      <c r="H190" s="174"/>
      <c r="I190" s="174"/>
      <c r="J190" s="174"/>
      <c r="K190" s="175"/>
      <c r="L190" s="174"/>
      <c r="M190" s="174"/>
      <c r="N190" s="174"/>
      <c r="O190" s="174"/>
      <c r="P190" s="174"/>
      <c r="Q190" s="174"/>
      <c r="R190" s="174"/>
      <c r="S190" s="174"/>
      <c r="T190" s="174"/>
      <c r="U190" s="174"/>
      <c r="V190" s="174"/>
      <c r="W190" s="174"/>
      <c r="X190" s="174"/>
      <c r="Y190" s="569"/>
      <c r="Z190" s="322"/>
      <c r="AA190" s="316"/>
    </row>
    <row r="191" spans="4:27" hidden="1" x14ac:dyDescent="0.25">
      <c r="D191" s="176"/>
      <c r="E191" s="176"/>
      <c r="F191" s="176"/>
      <c r="G191" s="410"/>
      <c r="H191" s="176"/>
      <c r="I191" s="176"/>
      <c r="J191" s="176"/>
      <c r="K191" s="177"/>
      <c r="L191" s="176"/>
      <c r="M191" s="176"/>
      <c r="N191" s="176"/>
      <c r="O191" s="176"/>
      <c r="P191" s="176"/>
      <c r="Q191" s="176"/>
      <c r="R191" s="176"/>
      <c r="S191" s="176"/>
      <c r="T191" s="176"/>
      <c r="U191" s="176"/>
      <c r="V191" s="176"/>
      <c r="W191" s="176"/>
      <c r="X191" s="176"/>
      <c r="Y191" s="178"/>
    </row>
    <row r="192" spans="4:27" hidden="1" x14ac:dyDescent="0.25">
      <c r="D192" s="176"/>
      <c r="E192" s="176"/>
      <c r="F192" s="176"/>
      <c r="G192" s="410"/>
      <c r="H192" s="176"/>
      <c r="I192" s="176"/>
      <c r="J192" s="176"/>
      <c r="K192" s="177"/>
      <c r="L192" s="176"/>
      <c r="M192" s="176"/>
      <c r="N192" s="176"/>
      <c r="O192" s="176"/>
      <c r="P192" s="176"/>
      <c r="Q192" s="176"/>
      <c r="R192" s="176"/>
      <c r="S192" s="176"/>
      <c r="T192" s="176"/>
      <c r="U192" s="176"/>
      <c r="V192" s="176"/>
      <c r="W192" s="176"/>
      <c r="X192" s="176"/>
      <c r="Y192" s="178"/>
    </row>
    <row r="193" spans="4:29" hidden="1" x14ac:dyDescent="0.25">
      <c r="D193" s="179"/>
      <c r="E193" s="179"/>
      <c r="F193" s="179"/>
      <c r="G193" s="411"/>
      <c r="H193" s="179"/>
      <c r="I193" s="179"/>
      <c r="J193" s="179"/>
      <c r="K193" s="180"/>
      <c r="L193" s="179"/>
      <c r="M193" s="179"/>
      <c r="N193" s="179"/>
      <c r="O193" s="179"/>
      <c r="P193" s="179"/>
      <c r="Q193" s="179"/>
      <c r="R193" s="179"/>
      <c r="S193" s="179"/>
      <c r="T193" s="179"/>
      <c r="U193" s="179"/>
      <c r="V193" s="179"/>
      <c r="W193" s="179"/>
      <c r="X193" s="179"/>
      <c r="Y193" s="178"/>
    </row>
    <row r="194" spans="4:29" ht="11.1" customHeight="1" thickBot="1" x14ac:dyDescent="0.3"/>
    <row r="195" spans="4:29" ht="25.5" customHeight="1" x14ac:dyDescent="0.25">
      <c r="D195" s="581" t="s">
        <v>99</v>
      </c>
      <c r="E195" s="582"/>
      <c r="F195" s="583"/>
      <c r="G195" s="605" t="s">
        <v>65</v>
      </c>
      <c r="H195" s="596" t="s">
        <v>66</v>
      </c>
      <c r="I195" s="596" t="s">
        <v>67</v>
      </c>
      <c r="J195" s="596" t="s">
        <v>68</v>
      </c>
      <c r="K195" s="596" t="s">
        <v>69</v>
      </c>
      <c r="L195" s="596" t="s">
        <v>70</v>
      </c>
      <c r="M195" s="596" t="s">
        <v>71</v>
      </c>
      <c r="N195" s="596" t="s">
        <v>72</v>
      </c>
      <c r="O195" s="596" t="s">
        <v>73</v>
      </c>
      <c r="P195" s="596" t="s">
        <v>74</v>
      </c>
      <c r="Q195" s="596" t="s">
        <v>75</v>
      </c>
      <c r="R195" s="596" t="s">
        <v>76</v>
      </c>
      <c r="S195" s="596" t="s">
        <v>77</v>
      </c>
      <c r="T195" s="596" t="s">
        <v>78</v>
      </c>
      <c r="U195" s="596" t="s">
        <v>79</v>
      </c>
      <c r="V195" s="596" t="s">
        <v>80</v>
      </c>
      <c r="W195" s="596" t="s">
        <v>81</v>
      </c>
      <c r="X195" s="596" t="s">
        <v>82</v>
      </c>
      <c r="Y195" s="609" t="s">
        <v>84</v>
      </c>
    </row>
    <row r="196" spans="4:29" ht="18" customHeight="1" thickBot="1" x14ac:dyDescent="0.3">
      <c r="D196" s="584"/>
      <c r="E196" s="585"/>
      <c r="F196" s="586"/>
      <c r="G196" s="606"/>
      <c r="H196" s="597"/>
      <c r="I196" s="597"/>
      <c r="J196" s="597"/>
      <c r="K196" s="597"/>
      <c r="L196" s="597"/>
      <c r="M196" s="597"/>
      <c r="N196" s="597"/>
      <c r="O196" s="597"/>
      <c r="P196" s="597"/>
      <c r="Q196" s="597"/>
      <c r="R196" s="597"/>
      <c r="S196" s="597"/>
      <c r="T196" s="597"/>
      <c r="U196" s="597"/>
      <c r="V196" s="597"/>
      <c r="W196" s="597"/>
      <c r="X196" s="597"/>
      <c r="Y196" s="610"/>
      <c r="AB196" s="360">
        <f>SUM(AB13:AB195)</f>
        <v>1</v>
      </c>
    </row>
    <row r="197" spans="4:29" ht="21" customHeight="1" thickBot="1" x14ac:dyDescent="0.3">
      <c r="D197" s="559" t="s">
        <v>100</v>
      </c>
      <c r="E197" s="560"/>
      <c r="F197" s="561"/>
      <c r="G197" s="412">
        <f>SUM(G13+G45+G75+G83+G106+G118+G128)</f>
        <v>0</v>
      </c>
      <c r="H197" s="432"/>
      <c r="I197" s="432">
        <f>SUM(I13+I45+I75+I83+I106+I118+I128)</f>
        <v>0</v>
      </c>
      <c r="J197" s="432">
        <f>SUM(J13+J45+J75+J83+J106+J118+J128)</f>
        <v>0</v>
      </c>
      <c r="K197" s="432">
        <f>SUM(K13+K45+K75+K83+K106+K118+K128)</f>
        <v>0</v>
      </c>
      <c r="L197" s="432">
        <f>SUM(L13+L45+L75+L83+L106+L118+L128)</f>
        <v>0</v>
      </c>
      <c r="M197" s="432">
        <f>SUM(M13+M45+M75+M83+M106+M118+M128)</f>
        <v>0</v>
      </c>
      <c r="N197" s="432">
        <f>SUM(N13+N45+N75+N83+N106+N118+N128)</f>
        <v>0</v>
      </c>
      <c r="O197" s="432">
        <f>SUM(O13+O45+O75+O83+O106+O118+O128)</f>
        <v>0</v>
      </c>
      <c r="P197" s="432">
        <f>SUM(P13+P45+P75+P83+P106+P118+P128)</f>
        <v>0</v>
      </c>
      <c r="Q197" s="432">
        <f>SUM(Q13+Q45+Q75+Q83+Q106+Q118+Q128)</f>
        <v>0</v>
      </c>
      <c r="R197" s="432">
        <f>SUM(R13+R45+R75+R83+R106+R118+R128)</f>
        <v>0</v>
      </c>
      <c r="S197" s="432">
        <f>SUM(S13+S45+S75+S83+S106+S118+S128)</f>
        <v>0</v>
      </c>
      <c r="T197" s="432">
        <f>SUM(T13+T45+T75+T83+T106+T118+T128)</f>
        <v>0</v>
      </c>
      <c r="U197" s="432">
        <f>SUM(U13+U45+U75+U83+U106+U118+U128)</f>
        <v>0</v>
      </c>
      <c r="V197" s="432">
        <f>SUM(V13+V45+V75+V83+V106+V118+V128)</f>
        <v>0</v>
      </c>
      <c r="W197" s="432">
        <f>SUM(W13+W45+W75+W83+W106+W118+W128)</f>
        <v>0</v>
      </c>
      <c r="X197" s="432">
        <f>SUM(X13+X45+X75+X83+X106+X118+X128)</f>
        <v>0</v>
      </c>
      <c r="Y197" s="349">
        <f>SUM(G197:X197)</f>
        <v>0</v>
      </c>
      <c r="Z197" s="329">
        <f>+AA197-Y197</f>
        <v>350000</v>
      </c>
      <c r="AA197" s="316">
        <f>SUM(AA12:AA196)</f>
        <v>350000</v>
      </c>
      <c r="AB197" s="22">
        <v>278270</v>
      </c>
    </row>
    <row r="198" spans="4:29" ht="18.75" thickBot="1" x14ac:dyDescent="0.3"/>
    <row r="199" spans="4:29" x14ac:dyDescent="0.25">
      <c r="D199" s="590" t="s">
        <v>101</v>
      </c>
      <c r="E199" s="591"/>
      <c r="F199" s="592"/>
      <c r="G199" s="587" t="s">
        <v>102</v>
      </c>
      <c r="H199" s="607" t="s">
        <v>103</v>
      </c>
      <c r="I199" s="184"/>
      <c r="J199" s="184"/>
      <c r="K199" s="185"/>
      <c r="L199" s="185"/>
      <c r="M199" s="598"/>
      <c r="N199" s="598"/>
      <c r="O199" s="598"/>
      <c r="P199" s="598"/>
      <c r="Q199" s="598"/>
      <c r="R199" s="598"/>
      <c r="S199" s="598"/>
      <c r="T199" s="598"/>
      <c r="U199" s="598"/>
      <c r="V199" s="598"/>
      <c r="W199" s="598"/>
      <c r="X199" s="598"/>
      <c r="Y199" s="373"/>
      <c r="Z199" s="328">
        <v>31800</v>
      </c>
    </row>
    <row r="200" spans="4:29" ht="18.75" thickBot="1" x14ac:dyDescent="0.3">
      <c r="D200" s="593"/>
      <c r="E200" s="594"/>
      <c r="F200" s="595"/>
      <c r="G200" s="588"/>
      <c r="H200" s="608"/>
      <c r="I200" s="186"/>
      <c r="J200" s="186"/>
      <c r="K200" s="187"/>
      <c r="L200" s="187"/>
      <c r="M200" s="598"/>
      <c r="N200" s="598"/>
      <c r="O200" s="598"/>
      <c r="P200" s="598"/>
      <c r="Q200" s="598"/>
      <c r="R200" s="598"/>
      <c r="S200" s="598"/>
      <c r="T200" s="598"/>
      <c r="U200" s="598"/>
      <c r="V200" s="598"/>
      <c r="W200" s="598"/>
      <c r="X200" s="598"/>
      <c r="Y200" s="373"/>
      <c r="Z200" s="328">
        <v>39930</v>
      </c>
      <c r="AC200" s="447"/>
    </row>
    <row r="201" spans="4:29" x14ac:dyDescent="0.25">
      <c r="D201" s="602" t="s">
        <v>104</v>
      </c>
      <c r="E201" s="603"/>
      <c r="F201" s="604"/>
      <c r="G201" s="413">
        <f>SUM(G197:H197)</f>
        <v>0</v>
      </c>
      <c r="H201" s="191" t="e">
        <f>G201/$G$204</f>
        <v>#DIV/0!</v>
      </c>
      <c r="I201" s="188"/>
      <c r="J201" s="188"/>
      <c r="K201" s="183"/>
      <c r="L201" s="183"/>
      <c r="M201" s="598"/>
      <c r="N201" s="598"/>
      <c r="O201" s="598"/>
      <c r="P201" s="598"/>
      <c r="Q201" s="598"/>
      <c r="R201" s="598"/>
      <c r="S201" s="598"/>
      <c r="T201" s="598"/>
      <c r="U201" s="598"/>
      <c r="V201" s="598"/>
      <c r="W201" s="598"/>
      <c r="X201" s="598"/>
      <c r="Y201" s="373"/>
      <c r="Z201" s="328"/>
      <c r="AA201" s="363">
        <f>Y197+Y199</f>
        <v>0</v>
      </c>
      <c r="AB201" s="360"/>
    </row>
    <row r="202" spans="4:29" x14ac:dyDescent="0.25">
      <c r="D202" s="578" t="s">
        <v>105</v>
      </c>
      <c r="E202" s="579"/>
      <c r="F202" s="580"/>
      <c r="G202" s="414">
        <f>SUM(I197:J197)</f>
        <v>0</v>
      </c>
      <c r="H202" s="192" t="e">
        <f>G202/$G$204</f>
        <v>#DIV/0!</v>
      </c>
      <c r="I202" s="188"/>
      <c r="J202" s="188"/>
      <c r="K202" s="183"/>
      <c r="L202" s="183"/>
      <c r="M202" s="181"/>
      <c r="O202" s="589"/>
      <c r="P202" s="589"/>
      <c r="Q202" s="589"/>
      <c r="R202" s="589"/>
      <c r="S202" s="589"/>
      <c r="T202" s="589"/>
      <c r="U202" s="589"/>
      <c r="V202" s="589"/>
      <c r="W202" s="589"/>
      <c r="X202" s="348"/>
      <c r="Z202" s="329"/>
    </row>
    <row r="203" spans="4:29" ht="18.75" thickBot="1" x14ac:dyDescent="0.3">
      <c r="D203" s="578" t="s">
        <v>106</v>
      </c>
      <c r="E203" s="579"/>
      <c r="F203" s="580"/>
      <c r="G203" s="414">
        <f>SUM(K197:M197)</f>
        <v>0</v>
      </c>
      <c r="H203" s="192" t="e">
        <f>G203/$G$204</f>
        <v>#DIV/0!</v>
      </c>
      <c r="I203" s="188"/>
      <c r="J203" s="188"/>
      <c r="K203" s="183"/>
      <c r="L203" s="183"/>
      <c r="M203" s="182"/>
      <c r="O203" s="589"/>
      <c r="P203" s="589"/>
      <c r="Q203" s="589"/>
      <c r="R203" s="589"/>
      <c r="S203" s="589"/>
      <c r="T203" s="589"/>
      <c r="U203" s="589"/>
      <c r="V203" s="589"/>
      <c r="W203" s="589"/>
      <c r="X203" s="348"/>
      <c r="Z203" s="353">
        <f>Y201-G204</f>
        <v>0</v>
      </c>
    </row>
    <row r="204" spans="4:29" ht="18" customHeight="1" thickBot="1" x14ac:dyDescent="0.3">
      <c r="D204" s="575" t="s">
        <v>102</v>
      </c>
      <c r="E204" s="576"/>
      <c r="F204" s="577"/>
      <c r="G204" s="415">
        <f>SUM(G201:G203)</f>
        <v>0</v>
      </c>
      <c r="H204" s="192" t="e">
        <f>+SUM(H201:H203)</f>
        <v>#DIV/0!</v>
      </c>
      <c r="I204" s="189"/>
      <c r="J204" s="189"/>
      <c r="K204" s="183"/>
      <c r="L204" s="183"/>
      <c r="M204" s="190"/>
      <c r="O204" s="589"/>
      <c r="P204" s="589"/>
      <c r="Q204" s="589"/>
      <c r="R204" s="589"/>
      <c r="S204" s="589"/>
      <c r="T204" s="589"/>
      <c r="U204" s="589"/>
      <c r="V204" s="589"/>
      <c r="W204" s="589"/>
      <c r="X204" s="348"/>
    </row>
    <row r="205" spans="4:29" s="182" customFormat="1" x14ac:dyDescent="0.25">
      <c r="D205" s="181"/>
      <c r="E205" s="181"/>
      <c r="F205" s="181"/>
      <c r="G205" s="416"/>
      <c r="H205" s="181"/>
      <c r="I205" s="181"/>
      <c r="J205" s="181"/>
      <c r="K205" s="181"/>
      <c r="L205" s="181"/>
      <c r="M205" s="181"/>
      <c r="N205" s="181"/>
      <c r="O205" s="181"/>
      <c r="P205" s="181"/>
      <c r="Q205" s="181"/>
      <c r="R205" s="181"/>
      <c r="S205" s="181"/>
      <c r="T205" s="181"/>
      <c r="U205" s="181"/>
      <c r="V205" s="181"/>
      <c r="W205" s="181"/>
      <c r="X205" s="181"/>
      <c r="Z205" s="331"/>
      <c r="AA205" s="320"/>
    </row>
    <row r="206" spans="4:29" s="182" customFormat="1" x14ac:dyDescent="0.25">
      <c r="D206" s="181"/>
      <c r="E206" s="181"/>
      <c r="F206" s="181"/>
      <c r="G206" s="416"/>
      <c r="H206" s="181"/>
      <c r="I206" s="181"/>
      <c r="J206" s="181"/>
      <c r="K206" s="181"/>
      <c r="L206" s="181"/>
      <c r="M206" s="181"/>
      <c r="N206" s="181"/>
      <c r="O206" s="181"/>
      <c r="P206" s="181"/>
      <c r="Q206" s="181"/>
      <c r="R206" s="181"/>
      <c r="S206" s="181"/>
      <c r="T206" s="181"/>
      <c r="U206" s="181"/>
      <c r="V206" s="181"/>
      <c r="W206" s="181"/>
      <c r="X206" s="181"/>
      <c r="Y206" s="181"/>
      <c r="Z206" s="331"/>
      <c r="AA206" s="320"/>
    </row>
    <row r="207" spans="4:29" s="182" customFormat="1" x14ac:dyDescent="0.25">
      <c r="D207" s="181"/>
      <c r="E207" s="181"/>
      <c r="F207" s="181"/>
      <c r="G207" s="416"/>
      <c r="H207" s="181"/>
      <c r="I207" s="181"/>
      <c r="J207" s="181"/>
      <c r="K207" s="181"/>
      <c r="L207" s="181"/>
      <c r="M207" s="181"/>
      <c r="N207" s="181"/>
      <c r="O207" s="181"/>
      <c r="P207" s="181"/>
      <c r="Q207" s="181"/>
      <c r="R207" s="181"/>
      <c r="S207" s="181"/>
      <c r="T207" s="181"/>
      <c r="U207" s="181"/>
      <c r="V207" s="181"/>
      <c r="W207" s="181"/>
      <c r="X207" s="181"/>
      <c r="Y207" s="181"/>
      <c r="Z207" s="331"/>
      <c r="AA207" s="320"/>
    </row>
    <row r="208" spans="4:29" s="182" customFormat="1" x14ac:dyDescent="0.25">
      <c r="D208" s="181"/>
      <c r="E208" s="181"/>
      <c r="F208" s="181"/>
      <c r="G208" s="416"/>
      <c r="H208" s="181"/>
      <c r="I208" s="181"/>
      <c r="J208" s="181"/>
      <c r="K208" s="181"/>
      <c r="L208" s="181"/>
      <c r="M208" s="181"/>
      <c r="N208" s="181"/>
      <c r="O208" s="181"/>
      <c r="P208" s="181"/>
      <c r="Q208" s="181"/>
      <c r="R208" s="181"/>
      <c r="S208" s="181"/>
      <c r="T208" s="181"/>
      <c r="U208" s="181"/>
      <c r="V208" s="181"/>
      <c r="W208" s="181"/>
      <c r="X208" s="181"/>
      <c r="Y208" s="181"/>
      <c r="Z208" s="331"/>
      <c r="AA208" s="320"/>
    </row>
    <row r="209" spans="4:27" s="182" customFormat="1" x14ac:dyDescent="0.25">
      <c r="D209" s="181"/>
      <c r="E209" s="181"/>
      <c r="F209" s="181"/>
      <c r="G209" s="416"/>
      <c r="H209" s="181"/>
      <c r="I209" s="181"/>
      <c r="J209" s="181"/>
      <c r="K209" s="181"/>
      <c r="L209" s="181"/>
      <c r="M209" s="181"/>
      <c r="N209" s="181"/>
      <c r="O209" s="181"/>
      <c r="P209" s="181"/>
      <c r="Q209" s="181"/>
      <c r="R209" s="181"/>
      <c r="S209" s="181"/>
      <c r="T209" s="181"/>
      <c r="U209" s="181"/>
      <c r="V209" s="181"/>
      <c r="W209" s="181"/>
      <c r="X209" s="181"/>
      <c r="Y209" s="181"/>
      <c r="Z209" s="331"/>
      <c r="AA209" s="320"/>
    </row>
    <row r="210" spans="4:27" s="182" customFormat="1" x14ac:dyDescent="0.25">
      <c r="D210" s="181"/>
      <c r="E210" s="181"/>
      <c r="F210" s="181"/>
      <c r="G210" s="416"/>
      <c r="H210" s="181"/>
      <c r="I210" s="181"/>
      <c r="J210" s="181"/>
      <c r="K210" s="181"/>
      <c r="L210" s="181"/>
      <c r="M210" s="181"/>
      <c r="N210" s="181"/>
      <c r="O210" s="181"/>
      <c r="P210" s="181"/>
      <c r="Q210" s="181"/>
      <c r="R210" s="181"/>
      <c r="S210" s="181"/>
      <c r="T210" s="181"/>
      <c r="U210" s="181"/>
      <c r="V210" s="181"/>
      <c r="W210" s="181"/>
      <c r="X210" s="181"/>
      <c r="Y210" s="181"/>
      <c r="Z210" s="331"/>
      <c r="AA210" s="320"/>
    </row>
    <row r="211" spans="4:27" s="182" customFormat="1" x14ac:dyDescent="0.25">
      <c r="D211" s="181"/>
      <c r="E211" s="181"/>
      <c r="F211" s="181"/>
      <c r="G211" s="416"/>
      <c r="H211" s="181"/>
      <c r="I211" s="181"/>
      <c r="J211" s="181"/>
      <c r="K211" s="181"/>
      <c r="L211" s="181"/>
      <c r="M211" s="181"/>
      <c r="N211" s="181"/>
      <c r="O211" s="181"/>
      <c r="P211" s="181"/>
      <c r="Q211" s="181"/>
      <c r="R211" s="181"/>
      <c r="S211" s="181"/>
      <c r="T211" s="181"/>
      <c r="U211" s="181"/>
      <c r="V211" s="181"/>
      <c r="W211" s="181"/>
      <c r="X211" s="181"/>
      <c r="Y211" s="181"/>
      <c r="Z211" s="331"/>
      <c r="AA211" s="320"/>
    </row>
    <row r="212" spans="4:27" s="182" customFormat="1" x14ac:dyDescent="0.25">
      <c r="D212" s="181"/>
      <c r="E212" s="181"/>
      <c r="F212" s="181"/>
      <c r="G212" s="416"/>
      <c r="H212" s="181"/>
      <c r="I212" s="181"/>
      <c r="J212" s="181"/>
      <c r="K212" s="181"/>
      <c r="L212" s="181"/>
      <c r="M212" s="181"/>
      <c r="N212" s="181"/>
      <c r="O212" s="181"/>
      <c r="P212" s="181"/>
      <c r="Q212" s="181"/>
      <c r="R212" s="181"/>
      <c r="S212" s="181"/>
      <c r="T212" s="181"/>
      <c r="U212" s="181"/>
      <c r="V212" s="181"/>
      <c r="W212" s="181"/>
      <c r="X212" s="181"/>
      <c r="Y212" s="181"/>
      <c r="Z212" s="331"/>
      <c r="AA212" s="320"/>
    </row>
    <row r="213" spans="4:27" s="182" customFormat="1" x14ac:dyDescent="0.25">
      <c r="D213" s="181"/>
      <c r="E213" s="181"/>
      <c r="F213" s="181"/>
      <c r="G213" s="416"/>
      <c r="H213" s="181"/>
      <c r="I213" s="181"/>
      <c r="J213" s="181"/>
      <c r="K213" s="181"/>
      <c r="L213" s="181"/>
      <c r="M213" s="181"/>
      <c r="N213" s="181"/>
      <c r="O213" s="181"/>
      <c r="P213" s="181"/>
      <c r="Q213" s="181"/>
      <c r="R213" s="181"/>
      <c r="S213" s="181"/>
      <c r="T213" s="181"/>
      <c r="U213" s="181"/>
      <c r="V213" s="181"/>
      <c r="W213" s="181"/>
      <c r="X213" s="181"/>
      <c r="Y213" s="181"/>
      <c r="Z213" s="331"/>
      <c r="AA213" s="320"/>
    </row>
    <row r="214" spans="4:27" s="182" customFormat="1" x14ac:dyDescent="0.25">
      <c r="D214" s="181"/>
      <c r="E214" s="181"/>
      <c r="F214" s="181"/>
      <c r="G214" s="416"/>
      <c r="H214" s="181"/>
      <c r="I214" s="181"/>
      <c r="J214" s="181"/>
      <c r="K214" s="181"/>
      <c r="L214" s="181"/>
      <c r="M214" s="181"/>
      <c r="N214" s="181"/>
      <c r="O214" s="181"/>
      <c r="P214" s="181"/>
      <c r="Q214" s="181"/>
      <c r="R214" s="181"/>
      <c r="S214" s="181"/>
      <c r="T214" s="181"/>
      <c r="U214" s="181"/>
      <c r="V214" s="181"/>
      <c r="W214" s="181"/>
      <c r="X214" s="181"/>
      <c r="Y214" s="181"/>
      <c r="Z214" s="331"/>
      <c r="AA214" s="320"/>
    </row>
    <row r="215" spans="4:27" s="182" customFormat="1" x14ac:dyDescent="0.25">
      <c r="D215" s="181"/>
      <c r="E215" s="181"/>
      <c r="F215" s="181"/>
      <c r="G215" s="416"/>
      <c r="H215" s="181"/>
      <c r="I215" s="181"/>
      <c r="J215" s="181"/>
      <c r="K215" s="181"/>
      <c r="L215" s="181"/>
      <c r="M215" s="181"/>
      <c r="N215" s="181"/>
      <c r="O215" s="181"/>
      <c r="P215" s="181"/>
      <c r="Q215" s="181"/>
      <c r="R215" s="181"/>
      <c r="S215" s="181"/>
      <c r="T215" s="181"/>
      <c r="U215" s="181"/>
      <c r="V215" s="181"/>
      <c r="W215" s="181"/>
      <c r="X215" s="181"/>
      <c r="Y215" s="181"/>
      <c r="Z215" s="331"/>
      <c r="AA215" s="320"/>
    </row>
    <row r="216" spans="4:27" s="182" customFormat="1" x14ac:dyDescent="0.25">
      <c r="D216" s="181"/>
      <c r="E216" s="181"/>
      <c r="F216" s="181"/>
      <c r="G216" s="416"/>
      <c r="H216" s="181"/>
      <c r="I216" s="181"/>
      <c r="J216" s="181"/>
      <c r="K216" s="181"/>
      <c r="L216" s="181"/>
      <c r="M216" s="181"/>
      <c r="N216" s="181"/>
      <c r="O216" s="181"/>
      <c r="P216" s="181"/>
      <c r="Q216" s="181"/>
      <c r="R216" s="181"/>
      <c r="S216" s="181"/>
      <c r="T216" s="181"/>
      <c r="U216" s="181"/>
      <c r="V216" s="181"/>
      <c r="W216" s="181"/>
      <c r="X216" s="181"/>
      <c r="Y216" s="181"/>
      <c r="Z216" s="331"/>
      <c r="AA216" s="320"/>
    </row>
    <row r="217" spans="4:27" s="182" customFormat="1" x14ac:dyDescent="0.25">
      <c r="D217" s="181"/>
      <c r="E217" s="181"/>
      <c r="F217" s="181"/>
      <c r="G217" s="416"/>
      <c r="H217" s="181"/>
      <c r="I217" s="181"/>
      <c r="J217" s="181"/>
      <c r="K217" s="181"/>
      <c r="L217" s="181"/>
      <c r="M217" s="181"/>
      <c r="N217" s="181"/>
      <c r="O217" s="181"/>
      <c r="P217" s="181"/>
      <c r="Q217" s="181"/>
      <c r="R217" s="181"/>
      <c r="S217" s="181"/>
      <c r="T217" s="181"/>
      <c r="U217" s="181"/>
      <c r="V217" s="181"/>
      <c r="W217" s="181"/>
      <c r="X217" s="181"/>
      <c r="Y217" s="181"/>
      <c r="Z217" s="331"/>
      <c r="AA217" s="320"/>
    </row>
    <row r="218" spans="4:27" s="182" customFormat="1" x14ac:dyDescent="0.25">
      <c r="D218" s="181"/>
      <c r="E218" s="181"/>
      <c r="F218" s="181"/>
      <c r="G218" s="416"/>
      <c r="H218" s="181"/>
      <c r="I218" s="181"/>
      <c r="J218" s="181"/>
      <c r="K218" s="181"/>
      <c r="L218" s="181"/>
      <c r="M218" s="181"/>
      <c r="N218" s="181"/>
      <c r="O218" s="181"/>
      <c r="P218" s="181"/>
      <c r="Q218" s="181"/>
      <c r="R218" s="181"/>
      <c r="S218" s="181"/>
      <c r="T218" s="181"/>
      <c r="U218" s="181"/>
      <c r="V218" s="181"/>
      <c r="W218" s="181"/>
      <c r="X218" s="181"/>
      <c r="Y218" s="181"/>
      <c r="Z218" s="331"/>
      <c r="AA218" s="320"/>
    </row>
    <row r="219" spans="4:27" s="182" customFormat="1" x14ac:dyDescent="0.25">
      <c r="D219" s="181"/>
      <c r="E219" s="181"/>
      <c r="F219" s="181"/>
      <c r="G219" s="416"/>
      <c r="H219" s="181"/>
      <c r="I219" s="181"/>
      <c r="J219" s="181"/>
      <c r="K219" s="181"/>
      <c r="L219" s="181"/>
      <c r="M219" s="181"/>
      <c r="N219" s="181"/>
      <c r="O219" s="181"/>
      <c r="P219" s="181"/>
      <c r="Q219" s="181"/>
      <c r="R219" s="181"/>
      <c r="S219" s="181"/>
      <c r="T219" s="181"/>
      <c r="U219" s="181"/>
      <c r="V219" s="181"/>
      <c r="W219" s="181"/>
      <c r="X219" s="181"/>
      <c r="Y219" s="181"/>
      <c r="Z219" s="331"/>
      <c r="AA219" s="320"/>
    </row>
    <row r="220" spans="4:27" s="182" customFormat="1" x14ac:dyDescent="0.25">
      <c r="D220" s="181"/>
      <c r="E220" s="181"/>
      <c r="F220" s="181"/>
      <c r="G220" s="416"/>
      <c r="H220" s="181"/>
      <c r="I220" s="181"/>
      <c r="J220" s="181"/>
      <c r="K220" s="181"/>
      <c r="L220" s="181"/>
      <c r="M220" s="181"/>
      <c r="N220" s="181"/>
      <c r="O220" s="181"/>
      <c r="P220" s="181"/>
      <c r="Q220" s="181"/>
      <c r="R220" s="181"/>
      <c r="S220" s="181"/>
      <c r="T220" s="181"/>
      <c r="U220" s="181"/>
      <c r="V220" s="181"/>
      <c r="W220" s="181"/>
      <c r="X220" s="181"/>
      <c r="Y220" s="181"/>
      <c r="Z220" s="331"/>
      <c r="AA220" s="320"/>
    </row>
    <row r="221" spans="4:27" s="182" customFormat="1" x14ac:dyDescent="0.25">
      <c r="D221" s="181"/>
      <c r="E221" s="181"/>
      <c r="F221" s="181"/>
      <c r="G221" s="416"/>
      <c r="H221" s="181"/>
      <c r="I221" s="181"/>
      <c r="J221" s="181"/>
      <c r="K221" s="181"/>
      <c r="L221" s="181"/>
      <c r="M221" s="181"/>
      <c r="N221" s="181"/>
      <c r="O221" s="181"/>
      <c r="P221" s="181"/>
      <c r="Q221" s="181"/>
      <c r="R221" s="181"/>
      <c r="S221" s="181"/>
      <c r="T221" s="181"/>
      <c r="U221" s="181"/>
      <c r="V221" s="181"/>
      <c r="W221" s="181"/>
      <c r="X221" s="181"/>
      <c r="Y221" s="181"/>
      <c r="Z221" s="331"/>
      <c r="AA221" s="320"/>
    </row>
    <row r="222" spans="4:27" s="182" customFormat="1" x14ac:dyDescent="0.25">
      <c r="D222" s="181"/>
      <c r="E222" s="181"/>
      <c r="F222" s="181"/>
      <c r="G222" s="416"/>
      <c r="H222" s="181"/>
      <c r="I222" s="181"/>
      <c r="J222" s="181"/>
      <c r="K222" s="181"/>
      <c r="L222" s="181"/>
      <c r="M222" s="181"/>
      <c r="N222" s="181"/>
      <c r="O222" s="181"/>
      <c r="P222" s="181"/>
      <c r="Q222" s="181"/>
      <c r="R222" s="181"/>
      <c r="S222" s="181"/>
      <c r="T222" s="181"/>
      <c r="U222" s="181"/>
      <c r="V222" s="181"/>
      <c r="W222" s="181"/>
      <c r="X222" s="181"/>
      <c r="Y222" s="181"/>
      <c r="Z222" s="331"/>
      <c r="AA222" s="320"/>
    </row>
    <row r="223" spans="4:27" s="182" customFormat="1" x14ac:dyDescent="0.25">
      <c r="D223" s="181"/>
      <c r="E223" s="181"/>
      <c r="F223" s="181"/>
      <c r="G223" s="416"/>
      <c r="H223" s="181"/>
      <c r="I223" s="181"/>
      <c r="J223" s="181"/>
      <c r="K223" s="181"/>
      <c r="L223" s="181"/>
      <c r="M223" s="181"/>
      <c r="N223" s="181"/>
      <c r="O223" s="181"/>
      <c r="P223" s="181"/>
      <c r="Q223" s="181"/>
      <c r="R223" s="181"/>
      <c r="S223" s="181"/>
      <c r="T223" s="181"/>
      <c r="U223" s="181"/>
      <c r="V223" s="181"/>
      <c r="W223" s="181"/>
      <c r="X223" s="181"/>
      <c r="Y223" s="181"/>
      <c r="Z223" s="331"/>
      <c r="AA223" s="320"/>
    </row>
    <row r="224" spans="4:27" s="182" customFormat="1" x14ac:dyDescent="0.25">
      <c r="D224" s="181"/>
      <c r="E224" s="181"/>
      <c r="F224" s="181"/>
      <c r="G224" s="416"/>
      <c r="H224" s="181"/>
      <c r="I224" s="181"/>
      <c r="J224" s="181"/>
      <c r="K224" s="181"/>
      <c r="L224" s="181"/>
      <c r="M224" s="181"/>
      <c r="N224" s="181"/>
      <c r="O224" s="181"/>
      <c r="P224" s="181"/>
      <c r="Q224" s="181"/>
      <c r="R224" s="181"/>
      <c r="S224" s="181"/>
      <c r="T224" s="181"/>
      <c r="U224" s="181"/>
      <c r="V224" s="181"/>
      <c r="W224" s="181"/>
      <c r="X224" s="181"/>
      <c r="Y224" s="181"/>
      <c r="Z224" s="331"/>
      <c r="AA224" s="320"/>
    </row>
    <row r="225" spans="4:27" s="182" customFormat="1" x14ac:dyDescent="0.25">
      <c r="D225" s="181"/>
      <c r="E225" s="181"/>
      <c r="F225" s="181"/>
      <c r="G225" s="416"/>
      <c r="H225" s="181"/>
      <c r="I225" s="181"/>
      <c r="J225" s="181"/>
      <c r="K225" s="181"/>
      <c r="L225" s="181"/>
      <c r="M225" s="181"/>
      <c r="N225" s="181"/>
      <c r="O225" s="181"/>
      <c r="P225" s="181"/>
      <c r="Q225" s="181"/>
      <c r="R225" s="181"/>
      <c r="S225" s="181"/>
      <c r="T225" s="181"/>
      <c r="U225" s="181"/>
      <c r="V225" s="181"/>
      <c r="W225" s="181"/>
      <c r="X225" s="181"/>
      <c r="Y225" s="181"/>
      <c r="Z225" s="331"/>
      <c r="AA225" s="320"/>
    </row>
    <row r="226" spans="4:27" s="182" customFormat="1" x14ac:dyDescent="0.25">
      <c r="D226" s="181"/>
      <c r="E226" s="181"/>
      <c r="F226" s="181"/>
      <c r="G226" s="416"/>
      <c r="H226" s="181"/>
      <c r="I226" s="181"/>
      <c r="J226" s="181"/>
      <c r="K226" s="181"/>
      <c r="L226" s="181"/>
      <c r="M226" s="181"/>
      <c r="N226" s="181"/>
      <c r="O226" s="181"/>
      <c r="P226" s="181"/>
      <c r="Q226" s="181"/>
      <c r="R226" s="181"/>
      <c r="S226" s="181"/>
      <c r="T226" s="181"/>
      <c r="U226" s="181"/>
      <c r="V226" s="181"/>
      <c r="W226" s="181"/>
      <c r="X226" s="181"/>
      <c r="Y226" s="181"/>
      <c r="Z226" s="331"/>
      <c r="AA226" s="320"/>
    </row>
    <row r="227" spans="4:27" s="182" customFormat="1" x14ac:dyDescent="0.25">
      <c r="D227" s="181"/>
      <c r="E227" s="181"/>
      <c r="F227" s="181"/>
      <c r="G227" s="416"/>
      <c r="H227" s="181"/>
      <c r="I227" s="181"/>
      <c r="J227" s="181"/>
      <c r="K227" s="181"/>
      <c r="L227" s="181"/>
      <c r="M227" s="181"/>
      <c r="N227" s="181"/>
      <c r="O227" s="181"/>
      <c r="P227" s="181"/>
      <c r="Q227" s="181"/>
      <c r="R227" s="181"/>
      <c r="S227" s="181"/>
      <c r="T227" s="181"/>
      <c r="U227" s="181"/>
      <c r="V227" s="181"/>
      <c r="W227" s="181"/>
      <c r="X227" s="181"/>
      <c r="Y227" s="181"/>
      <c r="Z227" s="331"/>
      <c r="AA227" s="320"/>
    </row>
    <row r="228" spans="4:27" s="182" customFormat="1" x14ac:dyDescent="0.25">
      <c r="D228" s="181"/>
      <c r="E228" s="181"/>
      <c r="F228" s="181"/>
      <c r="G228" s="416"/>
      <c r="H228" s="181"/>
      <c r="I228" s="181"/>
      <c r="J228" s="181"/>
      <c r="K228" s="181"/>
      <c r="L228" s="181"/>
      <c r="M228" s="181"/>
      <c r="N228" s="181"/>
      <c r="O228" s="181"/>
      <c r="P228" s="181"/>
      <c r="Q228" s="181"/>
      <c r="R228" s="181"/>
      <c r="S228" s="181"/>
      <c r="T228" s="181"/>
      <c r="U228" s="181"/>
      <c r="V228" s="181"/>
      <c r="W228" s="181"/>
      <c r="X228" s="181"/>
      <c r="Y228" s="181"/>
      <c r="Z228" s="331"/>
      <c r="AA228" s="320"/>
    </row>
    <row r="229" spans="4:27" s="182" customFormat="1" x14ac:dyDescent="0.25">
      <c r="D229" s="181"/>
      <c r="E229" s="181"/>
      <c r="F229" s="181"/>
      <c r="G229" s="416"/>
      <c r="H229" s="181"/>
      <c r="I229" s="181"/>
      <c r="J229" s="181"/>
      <c r="K229" s="181"/>
      <c r="L229" s="181"/>
      <c r="M229" s="181"/>
      <c r="N229" s="181"/>
      <c r="O229" s="181"/>
      <c r="P229" s="181"/>
      <c r="Q229" s="181"/>
      <c r="R229" s="181"/>
      <c r="S229" s="181"/>
      <c r="T229" s="181"/>
      <c r="U229" s="181"/>
      <c r="V229" s="181"/>
      <c r="W229" s="181"/>
      <c r="X229" s="181"/>
      <c r="Y229" s="181"/>
      <c r="Z229" s="331"/>
      <c r="AA229" s="320"/>
    </row>
    <row r="230" spans="4:27" s="182" customFormat="1" x14ac:dyDescent="0.25">
      <c r="D230" s="181"/>
      <c r="E230" s="181"/>
      <c r="F230" s="181"/>
      <c r="G230" s="416"/>
      <c r="H230" s="181"/>
      <c r="I230" s="181"/>
      <c r="J230" s="181"/>
      <c r="K230" s="181"/>
      <c r="L230" s="181"/>
      <c r="M230" s="181"/>
      <c r="N230" s="181"/>
      <c r="O230" s="181"/>
      <c r="P230" s="181"/>
      <c r="Q230" s="181"/>
      <c r="R230" s="181"/>
      <c r="S230" s="181"/>
      <c r="T230" s="181"/>
      <c r="U230" s="181"/>
      <c r="V230" s="181"/>
      <c r="W230" s="181"/>
      <c r="X230" s="181"/>
      <c r="Y230" s="181"/>
      <c r="Z230" s="331"/>
      <c r="AA230" s="320"/>
    </row>
    <row r="231" spans="4:27" s="182" customFormat="1" x14ac:dyDescent="0.25">
      <c r="D231" s="181"/>
      <c r="E231" s="181"/>
      <c r="F231" s="181"/>
      <c r="G231" s="416"/>
      <c r="H231" s="181"/>
      <c r="I231" s="181"/>
      <c r="J231" s="181"/>
      <c r="K231" s="181"/>
      <c r="L231" s="181"/>
      <c r="M231" s="181"/>
      <c r="N231" s="181"/>
      <c r="O231" s="181"/>
      <c r="P231" s="181"/>
      <c r="Q231" s="181"/>
      <c r="R231" s="181"/>
      <c r="S231" s="181"/>
      <c r="T231" s="181"/>
      <c r="U231" s="181"/>
      <c r="V231" s="181"/>
      <c r="W231" s="181"/>
      <c r="X231" s="181"/>
      <c r="Y231" s="181"/>
      <c r="Z231" s="331"/>
      <c r="AA231" s="320"/>
    </row>
    <row r="232" spans="4:27" s="182" customFormat="1" x14ac:dyDescent="0.25">
      <c r="D232" s="181"/>
      <c r="E232" s="181"/>
      <c r="F232" s="181"/>
      <c r="G232" s="416"/>
      <c r="H232" s="181"/>
      <c r="I232" s="181"/>
      <c r="J232" s="181"/>
      <c r="K232" s="181"/>
      <c r="L232" s="181"/>
      <c r="M232" s="181"/>
      <c r="N232" s="181"/>
      <c r="O232" s="181"/>
      <c r="P232" s="181"/>
      <c r="Q232" s="181"/>
      <c r="R232" s="181"/>
      <c r="S232" s="181"/>
      <c r="T232" s="181"/>
      <c r="U232" s="181"/>
      <c r="V232" s="181"/>
      <c r="W232" s="181"/>
      <c r="X232" s="181"/>
      <c r="Y232" s="181"/>
      <c r="Z232" s="331"/>
      <c r="AA232" s="320"/>
    </row>
    <row r="233" spans="4:27" s="182" customFormat="1" x14ac:dyDescent="0.25">
      <c r="D233" s="181"/>
      <c r="E233" s="181"/>
      <c r="F233" s="181"/>
      <c r="G233" s="416"/>
      <c r="H233" s="181"/>
      <c r="I233" s="181"/>
      <c r="J233" s="181"/>
      <c r="K233" s="181"/>
      <c r="L233" s="181"/>
      <c r="M233" s="181"/>
      <c r="N233" s="181"/>
      <c r="O233" s="181"/>
      <c r="P233" s="181"/>
      <c r="Q233" s="181"/>
      <c r="R233" s="181"/>
      <c r="S233" s="181"/>
      <c r="T233" s="181"/>
      <c r="U233" s="181"/>
      <c r="V233" s="181"/>
      <c r="W233" s="181"/>
      <c r="X233" s="181"/>
      <c r="Y233" s="181"/>
      <c r="Z233" s="331"/>
      <c r="AA233" s="320"/>
    </row>
    <row r="234" spans="4:27" s="182" customFormat="1" x14ac:dyDescent="0.25">
      <c r="D234" s="181"/>
      <c r="E234" s="181"/>
      <c r="F234" s="181"/>
      <c r="G234" s="416"/>
      <c r="H234" s="181"/>
      <c r="I234" s="181"/>
      <c r="J234" s="181"/>
      <c r="K234" s="181"/>
      <c r="L234" s="181"/>
      <c r="M234" s="181"/>
      <c r="N234" s="181"/>
      <c r="O234" s="181"/>
      <c r="P234" s="181"/>
      <c r="Q234" s="181"/>
      <c r="R234" s="181"/>
      <c r="S234" s="181"/>
      <c r="T234" s="181"/>
      <c r="U234" s="181"/>
      <c r="V234" s="181"/>
      <c r="W234" s="181"/>
      <c r="X234" s="181"/>
      <c r="Y234" s="181"/>
      <c r="Z234" s="331"/>
      <c r="AA234" s="320"/>
    </row>
    <row r="235" spans="4:27" s="182" customFormat="1" x14ac:dyDescent="0.25">
      <c r="D235" s="181"/>
      <c r="E235" s="181"/>
      <c r="F235" s="181"/>
      <c r="G235" s="416"/>
      <c r="H235" s="181"/>
      <c r="I235" s="181"/>
      <c r="J235" s="181"/>
      <c r="K235" s="181"/>
      <c r="L235" s="181"/>
      <c r="M235" s="181"/>
      <c r="N235" s="181"/>
      <c r="O235" s="181"/>
      <c r="P235" s="181"/>
      <c r="Q235" s="181"/>
      <c r="R235" s="181"/>
      <c r="S235" s="181"/>
      <c r="T235" s="181"/>
      <c r="U235" s="181"/>
      <c r="V235" s="181"/>
      <c r="W235" s="181"/>
      <c r="X235" s="181"/>
      <c r="Y235" s="181"/>
      <c r="Z235" s="331"/>
      <c r="AA235" s="320"/>
    </row>
    <row r="236" spans="4:27" s="182" customFormat="1" x14ac:dyDescent="0.25">
      <c r="D236" s="181"/>
      <c r="E236" s="181"/>
      <c r="F236" s="181"/>
      <c r="G236" s="416"/>
      <c r="H236" s="181"/>
      <c r="I236" s="181"/>
      <c r="J236" s="181"/>
      <c r="K236" s="181"/>
      <c r="L236" s="181"/>
      <c r="M236" s="181"/>
      <c r="N236" s="181"/>
      <c r="O236" s="181"/>
      <c r="P236" s="181"/>
      <c r="Q236" s="181"/>
      <c r="R236" s="181"/>
      <c r="S236" s="181"/>
      <c r="T236" s="181"/>
      <c r="U236" s="181"/>
      <c r="V236" s="181"/>
      <c r="W236" s="181"/>
      <c r="X236" s="181"/>
      <c r="Y236" s="181"/>
      <c r="Z236" s="331"/>
      <c r="AA236" s="320"/>
    </row>
    <row r="237" spans="4:27" s="182" customFormat="1" x14ac:dyDescent="0.25">
      <c r="D237" s="181"/>
      <c r="E237" s="181"/>
      <c r="F237" s="181"/>
      <c r="G237" s="416"/>
      <c r="H237" s="181"/>
      <c r="I237" s="181"/>
      <c r="J237" s="181"/>
      <c r="K237" s="181"/>
      <c r="L237" s="181"/>
      <c r="M237" s="181"/>
      <c r="N237" s="181"/>
      <c r="O237" s="181"/>
      <c r="P237" s="181"/>
      <c r="Q237" s="181"/>
      <c r="R237" s="181"/>
      <c r="S237" s="181"/>
      <c r="T237" s="181"/>
      <c r="U237" s="181"/>
      <c r="V237" s="181"/>
      <c r="W237" s="181"/>
      <c r="X237" s="181"/>
      <c r="Y237" s="181"/>
      <c r="Z237" s="331"/>
      <c r="AA237" s="320"/>
    </row>
    <row r="238" spans="4:27" s="182" customFormat="1" x14ac:dyDescent="0.25">
      <c r="D238" s="181"/>
      <c r="E238" s="181"/>
      <c r="F238" s="181"/>
      <c r="G238" s="416"/>
      <c r="H238" s="181"/>
      <c r="I238" s="181"/>
      <c r="J238" s="181"/>
      <c r="K238" s="181"/>
      <c r="L238" s="181"/>
      <c r="M238" s="181"/>
      <c r="N238" s="181"/>
      <c r="O238" s="181"/>
      <c r="P238" s="181"/>
      <c r="Q238" s="181"/>
      <c r="R238" s="181"/>
      <c r="S238" s="181"/>
      <c r="T238" s="181"/>
      <c r="U238" s="181"/>
      <c r="V238" s="181"/>
      <c r="W238" s="181"/>
      <c r="X238" s="181"/>
      <c r="Y238" s="181"/>
      <c r="Z238" s="331"/>
      <c r="AA238" s="320"/>
    </row>
    <row r="239" spans="4:27" s="182" customFormat="1" x14ac:dyDescent="0.25">
      <c r="D239" s="181"/>
      <c r="E239" s="181"/>
      <c r="F239" s="181"/>
      <c r="G239" s="416"/>
      <c r="H239" s="181"/>
      <c r="I239" s="181"/>
      <c r="J239" s="181"/>
      <c r="K239" s="181"/>
      <c r="L239" s="181"/>
      <c r="M239" s="181"/>
      <c r="N239" s="181"/>
      <c r="O239" s="181"/>
      <c r="P239" s="181"/>
      <c r="Q239" s="181"/>
      <c r="R239" s="181"/>
      <c r="S239" s="181"/>
      <c r="T239" s="181"/>
      <c r="U239" s="181"/>
      <c r="V239" s="181"/>
      <c r="W239" s="181"/>
      <c r="X239" s="181"/>
      <c r="Y239" s="181"/>
      <c r="Z239" s="331"/>
      <c r="AA239" s="320"/>
    </row>
    <row r="240" spans="4:27" s="182" customFormat="1" x14ac:dyDescent="0.25">
      <c r="D240" s="181"/>
      <c r="E240" s="181"/>
      <c r="F240" s="181"/>
      <c r="G240" s="416"/>
      <c r="H240" s="181"/>
      <c r="I240" s="181"/>
      <c r="J240" s="181"/>
      <c r="K240" s="181"/>
      <c r="L240" s="181"/>
      <c r="M240" s="181"/>
      <c r="N240" s="181"/>
      <c r="O240" s="181"/>
      <c r="P240" s="181"/>
      <c r="Q240" s="181"/>
      <c r="R240" s="181"/>
      <c r="S240" s="181"/>
      <c r="T240" s="181"/>
      <c r="U240" s="181"/>
      <c r="V240" s="181"/>
      <c r="W240" s="181"/>
      <c r="X240" s="181"/>
      <c r="Y240" s="181"/>
      <c r="Z240" s="331"/>
      <c r="AA240" s="320"/>
    </row>
    <row r="241" spans="4:27" s="182" customFormat="1" x14ac:dyDescent="0.25">
      <c r="D241" s="181"/>
      <c r="E241" s="181"/>
      <c r="F241" s="181"/>
      <c r="G241" s="416"/>
      <c r="H241" s="181"/>
      <c r="I241" s="181"/>
      <c r="J241" s="181"/>
      <c r="K241" s="181"/>
      <c r="L241" s="181"/>
      <c r="M241" s="181"/>
      <c r="N241" s="181"/>
      <c r="O241" s="181"/>
      <c r="P241" s="181"/>
      <c r="Q241" s="181"/>
      <c r="R241" s="181"/>
      <c r="S241" s="181"/>
      <c r="T241" s="181"/>
      <c r="U241" s="181"/>
      <c r="V241" s="181"/>
      <c r="W241" s="181"/>
      <c r="X241" s="181"/>
      <c r="Y241" s="181"/>
      <c r="Z241" s="331"/>
      <c r="AA241" s="320"/>
    </row>
    <row r="242" spans="4:27" s="182" customFormat="1" x14ac:dyDescent="0.25">
      <c r="D242" s="181"/>
      <c r="E242" s="181"/>
      <c r="F242" s="181"/>
      <c r="G242" s="416"/>
      <c r="H242" s="181"/>
      <c r="I242" s="181"/>
      <c r="J242" s="181"/>
      <c r="K242" s="181"/>
      <c r="L242" s="181"/>
      <c r="M242" s="181"/>
      <c r="N242" s="181"/>
      <c r="O242" s="181"/>
      <c r="P242" s="181"/>
      <c r="Q242" s="181"/>
      <c r="R242" s="181"/>
      <c r="S242" s="181"/>
      <c r="T242" s="181"/>
      <c r="U242" s="181"/>
      <c r="V242" s="181"/>
      <c r="W242" s="181"/>
      <c r="X242" s="181"/>
      <c r="Y242" s="181"/>
      <c r="Z242" s="331"/>
      <c r="AA242" s="320"/>
    </row>
    <row r="243" spans="4:27" s="182" customFormat="1" x14ac:dyDescent="0.25">
      <c r="D243" s="181"/>
      <c r="E243" s="181"/>
      <c r="F243" s="181"/>
      <c r="G243" s="416"/>
      <c r="H243" s="181"/>
      <c r="I243" s="181"/>
      <c r="J243" s="181"/>
      <c r="K243" s="181"/>
      <c r="L243" s="181"/>
      <c r="M243" s="181"/>
      <c r="N243" s="181"/>
      <c r="O243" s="181"/>
      <c r="P243" s="181"/>
      <c r="Q243" s="181"/>
      <c r="R243" s="181"/>
      <c r="S243" s="181"/>
      <c r="T243" s="181"/>
      <c r="U243" s="181"/>
      <c r="V243" s="181"/>
      <c r="W243" s="181"/>
      <c r="X243" s="181"/>
      <c r="Y243" s="181"/>
      <c r="Z243" s="331"/>
      <c r="AA243" s="320"/>
    </row>
    <row r="244" spans="4:27" s="182" customFormat="1" x14ac:dyDescent="0.25">
      <c r="D244" s="181"/>
      <c r="E244" s="181"/>
      <c r="F244" s="181"/>
      <c r="G244" s="416"/>
      <c r="H244" s="181"/>
      <c r="I244" s="181"/>
      <c r="J244" s="181"/>
      <c r="K244" s="181"/>
      <c r="L244" s="181"/>
      <c r="M244" s="181"/>
      <c r="N244" s="181"/>
      <c r="O244" s="181"/>
      <c r="P244" s="181"/>
      <c r="Q244" s="181"/>
      <c r="R244" s="181"/>
      <c r="S244" s="181"/>
      <c r="T244" s="181"/>
      <c r="U244" s="181"/>
      <c r="V244" s="181"/>
      <c r="W244" s="181"/>
      <c r="X244" s="181"/>
      <c r="Y244" s="181"/>
      <c r="Z244" s="331"/>
      <c r="AA244" s="320"/>
    </row>
    <row r="245" spans="4:27" s="182" customFormat="1" x14ac:dyDescent="0.25">
      <c r="D245" s="181"/>
      <c r="E245" s="181"/>
      <c r="F245" s="181"/>
      <c r="G245" s="416"/>
      <c r="H245" s="181"/>
      <c r="I245" s="181"/>
      <c r="J245" s="181"/>
      <c r="K245" s="181"/>
      <c r="L245" s="181"/>
      <c r="M245" s="181"/>
      <c r="N245" s="181"/>
      <c r="O245" s="181"/>
      <c r="P245" s="181"/>
      <c r="Q245" s="181"/>
      <c r="R245" s="181"/>
      <c r="S245" s="181"/>
      <c r="T245" s="181"/>
      <c r="U245" s="181"/>
      <c r="V245" s="181"/>
      <c r="W245" s="181"/>
      <c r="X245" s="181"/>
      <c r="Y245" s="181"/>
      <c r="Z245" s="331"/>
      <c r="AA245" s="320"/>
    </row>
    <row r="246" spans="4:27" s="182" customFormat="1" x14ac:dyDescent="0.25">
      <c r="D246" s="181"/>
      <c r="E246" s="181"/>
      <c r="F246" s="181"/>
      <c r="G246" s="416"/>
      <c r="H246" s="181"/>
      <c r="I246" s="181"/>
      <c r="J246" s="181"/>
      <c r="K246" s="181"/>
      <c r="L246" s="181"/>
      <c r="M246" s="181"/>
      <c r="N246" s="181"/>
      <c r="O246" s="181"/>
      <c r="P246" s="181"/>
      <c r="Q246" s="181"/>
      <c r="R246" s="181"/>
      <c r="S246" s="181"/>
      <c r="T246" s="181"/>
      <c r="U246" s="181"/>
      <c r="V246" s="181"/>
      <c r="W246" s="181"/>
      <c r="X246" s="181"/>
      <c r="Y246" s="181"/>
      <c r="Z246" s="331"/>
      <c r="AA246" s="320"/>
    </row>
    <row r="247" spans="4:27" s="182" customFormat="1" x14ac:dyDescent="0.25">
      <c r="D247" s="181"/>
      <c r="E247" s="181"/>
      <c r="F247" s="181"/>
      <c r="G247" s="416"/>
      <c r="H247" s="181"/>
      <c r="I247" s="181"/>
      <c r="J247" s="181"/>
      <c r="K247" s="181"/>
      <c r="L247" s="181"/>
      <c r="M247" s="181"/>
      <c r="N247" s="181"/>
      <c r="O247" s="181"/>
      <c r="P247" s="181"/>
      <c r="Q247" s="181"/>
      <c r="R247" s="181"/>
      <c r="S247" s="181"/>
      <c r="T247" s="181"/>
      <c r="U247" s="181"/>
      <c r="V247" s="181"/>
      <c r="W247" s="181"/>
      <c r="X247" s="181"/>
      <c r="Y247" s="181"/>
      <c r="Z247" s="331"/>
      <c r="AA247" s="320"/>
    </row>
    <row r="248" spans="4:27" s="182" customFormat="1" x14ac:dyDescent="0.25">
      <c r="D248" s="181"/>
      <c r="E248" s="181"/>
      <c r="F248" s="181"/>
      <c r="G248" s="416"/>
      <c r="H248" s="181"/>
      <c r="I248" s="181"/>
      <c r="J248" s="181"/>
      <c r="K248" s="181"/>
      <c r="L248" s="181"/>
      <c r="M248" s="181"/>
      <c r="N248" s="181"/>
      <c r="O248" s="181"/>
      <c r="P248" s="181"/>
      <c r="Q248" s="181"/>
      <c r="R248" s="181"/>
      <c r="S248" s="181"/>
      <c r="T248" s="181"/>
      <c r="U248" s="181"/>
      <c r="V248" s="181"/>
      <c r="W248" s="181"/>
      <c r="X248" s="181"/>
      <c r="Y248" s="181"/>
      <c r="Z248" s="331"/>
      <c r="AA248" s="320"/>
    </row>
    <row r="249" spans="4:27" s="182" customFormat="1" x14ac:dyDescent="0.25">
      <c r="D249" s="181"/>
      <c r="E249" s="181"/>
      <c r="F249" s="181"/>
      <c r="G249" s="416"/>
      <c r="H249" s="181"/>
      <c r="I249" s="181"/>
      <c r="J249" s="181"/>
      <c r="K249" s="181"/>
      <c r="L249" s="181"/>
      <c r="M249" s="181"/>
      <c r="N249" s="181"/>
      <c r="O249" s="181"/>
      <c r="P249" s="181"/>
      <c r="Q249" s="181"/>
      <c r="R249" s="181"/>
      <c r="S249" s="181"/>
      <c r="T249" s="181"/>
      <c r="U249" s="181"/>
      <c r="V249" s="181"/>
      <c r="W249" s="181"/>
      <c r="X249" s="181"/>
      <c r="Y249" s="181"/>
      <c r="Z249" s="331"/>
      <c r="AA249" s="320"/>
    </row>
    <row r="250" spans="4:27" s="182" customFormat="1" x14ac:dyDescent="0.25">
      <c r="D250" s="181"/>
      <c r="E250" s="181"/>
      <c r="F250" s="181"/>
      <c r="G250" s="416"/>
      <c r="H250" s="181"/>
      <c r="I250" s="181"/>
      <c r="J250" s="181"/>
      <c r="K250" s="181"/>
      <c r="L250" s="181"/>
      <c r="M250" s="181"/>
      <c r="N250" s="181"/>
      <c r="O250" s="181"/>
      <c r="P250" s="181"/>
      <c r="Q250" s="181"/>
      <c r="R250" s="181"/>
      <c r="S250" s="181"/>
      <c r="T250" s="181"/>
      <c r="U250" s="181"/>
      <c r="V250" s="181"/>
      <c r="W250" s="181"/>
      <c r="X250" s="181"/>
      <c r="Y250" s="181"/>
      <c r="Z250" s="331"/>
      <c r="AA250" s="320"/>
    </row>
    <row r="251" spans="4:27" s="182" customFormat="1" x14ac:dyDescent="0.25">
      <c r="D251" s="181"/>
      <c r="E251" s="181"/>
      <c r="F251" s="181"/>
      <c r="G251" s="416"/>
      <c r="H251" s="181"/>
      <c r="I251" s="181"/>
      <c r="J251" s="181"/>
      <c r="K251" s="181"/>
      <c r="L251" s="181"/>
      <c r="M251" s="181"/>
      <c r="N251" s="181"/>
      <c r="O251" s="181"/>
      <c r="P251" s="181"/>
      <c r="Q251" s="181"/>
      <c r="R251" s="181"/>
      <c r="S251" s="181"/>
      <c r="T251" s="181"/>
      <c r="U251" s="181"/>
      <c r="V251" s="181"/>
      <c r="W251" s="181"/>
      <c r="X251" s="181"/>
      <c r="Y251" s="181"/>
      <c r="Z251" s="331"/>
      <c r="AA251" s="320"/>
    </row>
    <row r="252" spans="4:27" s="182" customFormat="1" x14ac:dyDescent="0.25">
      <c r="D252" s="181"/>
      <c r="E252" s="181"/>
      <c r="F252" s="181"/>
      <c r="G252" s="416"/>
      <c r="H252" s="181"/>
      <c r="I252" s="181"/>
      <c r="J252" s="181"/>
      <c r="K252" s="181"/>
      <c r="L252" s="181"/>
      <c r="M252" s="181"/>
      <c r="N252" s="181"/>
      <c r="O252" s="181"/>
      <c r="P252" s="181"/>
      <c r="Q252" s="181"/>
      <c r="R252" s="181"/>
      <c r="S252" s="181"/>
      <c r="T252" s="181"/>
      <c r="U252" s="181"/>
      <c r="V252" s="181"/>
      <c r="W252" s="181"/>
      <c r="X252" s="181"/>
      <c r="Y252" s="181"/>
      <c r="Z252" s="331"/>
      <c r="AA252" s="320"/>
    </row>
    <row r="253" spans="4:27" s="182" customFormat="1" x14ac:dyDescent="0.25">
      <c r="D253" s="181"/>
      <c r="E253" s="181"/>
      <c r="F253" s="181"/>
      <c r="G253" s="416"/>
      <c r="H253" s="181"/>
      <c r="I253" s="181"/>
      <c r="J253" s="181"/>
      <c r="K253" s="181"/>
      <c r="L253" s="181"/>
      <c r="M253" s="181"/>
      <c r="N253" s="181"/>
      <c r="O253" s="181"/>
      <c r="P253" s="181"/>
      <c r="Q253" s="181"/>
      <c r="R253" s="181"/>
      <c r="S253" s="181"/>
      <c r="T253" s="181"/>
      <c r="U253" s="181"/>
      <c r="V253" s="181"/>
      <c r="W253" s="181"/>
      <c r="X253" s="181"/>
      <c r="Y253" s="181"/>
      <c r="Z253" s="331"/>
      <c r="AA253" s="320"/>
    </row>
    <row r="254" spans="4:27" s="182" customFormat="1" x14ac:dyDescent="0.25">
      <c r="D254" s="181"/>
      <c r="E254" s="181"/>
      <c r="F254" s="181"/>
      <c r="G254" s="416"/>
      <c r="H254" s="181"/>
      <c r="I254" s="181"/>
      <c r="J254" s="181"/>
      <c r="K254" s="181"/>
      <c r="L254" s="181"/>
      <c r="M254" s="181"/>
      <c r="N254" s="181"/>
      <c r="O254" s="181"/>
      <c r="P254" s="181"/>
      <c r="Q254" s="181"/>
      <c r="R254" s="181"/>
      <c r="S254" s="181"/>
      <c r="T254" s="181"/>
      <c r="U254" s="181"/>
      <c r="V254" s="181"/>
      <c r="W254" s="181"/>
      <c r="X254" s="181"/>
      <c r="Y254" s="181"/>
      <c r="Z254" s="331"/>
      <c r="AA254" s="320"/>
    </row>
    <row r="255" spans="4:27" s="182" customFormat="1" x14ac:dyDescent="0.25">
      <c r="D255" s="181"/>
      <c r="E255" s="181"/>
      <c r="F255" s="181"/>
      <c r="G255" s="416"/>
      <c r="H255" s="181"/>
      <c r="I255" s="181"/>
      <c r="J255" s="181"/>
      <c r="K255" s="181"/>
      <c r="L255" s="181"/>
      <c r="M255" s="181"/>
      <c r="N255" s="181"/>
      <c r="O255" s="181"/>
      <c r="P255" s="181"/>
      <c r="Q255" s="181"/>
      <c r="R255" s="181"/>
      <c r="S255" s="181"/>
      <c r="T255" s="181"/>
      <c r="U255" s="181"/>
      <c r="V255" s="181"/>
      <c r="W255" s="181"/>
      <c r="X255" s="181"/>
      <c r="Y255" s="181"/>
      <c r="Z255" s="331"/>
      <c r="AA255" s="320"/>
    </row>
    <row r="256" spans="4:27" s="182" customFormat="1" x14ac:dyDescent="0.25">
      <c r="D256" s="181"/>
      <c r="E256" s="181"/>
      <c r="F256" s="181"/>
      <c r="G256" s="416"/>
      <c r="H256" s="181"/>
      <c r="I256" s="181"/>
      <c r="J256" s="181"/>
      <c r="K256" s="181"/>
      <c r="L256" s="181"/>
      <c r="M256" s="181"/>
      <c r="N256" s="181"/>
      <c r="O256" s="181"/>
      <c r="P256" s="181"/>
      <c r="Q256" s="181"/>
      <c r="R256" s="181"/>
      <c r="S256" s="181"/>
      <c r="T256" s="181"/>
      <c r="U256" s="181"/>
      <c r="V256" s="181"/>
      <c r="W256" s="181"/>
      <c r="X256" s="181"/>
      <c r="Y256" s="181"/>
      <c r="Z256" s="331"/>
      <c r="AA256" s="320"/>
    </row>
    <row r="257" spans="4:27" s="182" customFormat="1" x14ac:dyDescent="0.25">
      <c r="D257" s="181"/>
      <c r="E257" s="181"/>
      <c r="F257" s="181"/>
      <c r="G257" s="416"/>
      <c r="H257" s="181"/>
      <c r="I257" s="181"/>
      <c r="J257" s="181"/>
      <c r="K257" s="181"/>
      <c r="L257" s="181"/>
      <c r="M257" s="181"/>
      <c r="N257" s="181"/>
      <c r="O257" s="181"/>
      <c r="P257" s="181"/>
      <c r="Q257" s="181"/>
      <c r="R257" s="181"/>
      <c r="S257" s="181"/>
      <c r="T257" s="181"/>
      <c r="U257" s="181"/>
      <c r="V257" s="181"/>
      <c r="W257" s="181"/>
      <c r="X257" s="181"/>
      <c r="Y257" s="181"/>
      <c r="Z257" s="331"/>
      <c r="AA257" s="320"/>
    </row>
    <row r="258" spans="4:27" s="182" customFormat="1" x14ac:dyDescent="0.25">
      <c r="D258" s="181"/>
      <c r="E258" s="181"/>
      <c r="F258" s="181"/>
      <c r="G258" s="416"/>
      <c r="H258" s="181"/>
      <c r="I258" s="181"/>
      <c r="J258" s="181"/>
      <c r="K258" s="181"/>
      <c r="L258" s="181"/>
      <c r="M258" s="181"/>
      <c r="N258" s="181"/>
      <c r="O258" s="181"/>
      <c r="P258" s="181"/>
      <c r="Q258" s="181"/>
      <c r="R258" s="181"/>
      <c r="S258" s="181"/>
      <c r="T258" s="181"/>
      <c r="U258" s="181"/>
      <c r="V258" s="181"/>
      <c r="W258" s="181"/>
      <c r="X258" s="181"/>
      <c r="Y258" s="181"/>
      <c r="Z258" s="331"/>
      <c r="AA258" s="320"/>
    </row>
    <row r="259" spans="4:27" s="182" customFormat="1" x14ac:dyDescent="0.25">
      <c r="D259" s="181"/>
      <c r="E259" s="181"/>
      <c r="F259" s="181"/>
      <c r="G259" s="416"/>
      <c r="H259" s="181"/>
      <c r="I259" s="181"/>
      <c r="J259" s="181"/>
      <c r="K259" s="181"/>
      <c r="L259" s="181"/>
      <c r="M259" s="181"/>
      <c r="N259" s="181"/>
      <c r="O259" s="181"/>
      <c r="P259" s="181"/>
      <c r="Q259" s="181"/>
      <c r="R259" s="181"/>
      <c r="S259" s="181"/>
      <c r="T259" s="181"/>
      <c r="U259" s="181"/>
      <c r="V259" s="181"/>
      <c r="W259" s="181"/>
      <c r="X259" s="181"/>
      <c r="Y259" s="181"/>
      <c r="Z259" s="331"/>
      <c r="AA259" s="320"/>
    </row>
    <row r="260" spans="4:27" s="182" customFormat="1" x14ac:dyDescent="0.25">
      <c r="D260" s="181"/>
      <c r="E260" s="181"/>
      <c r="F260" s="181"/>
      <c r="G260" s="416"/>
      <c r="H260" s="181"/>
      <c r="I260" s="181"/>
      <c r="J260" s="181"/>
      <c r="K260" s="181"/>
      <c r="L260" s="181"/>
      <c r="M260" s="181"/>
      <c r="N260" s="181"/>
      <c r="O260" s="181"/>
      <c r="P260" s="181"/>
      <c r="Q260" s="181"/>
      <c r="R260" s="181"/>
      <c r="S260" s="181"/>
      <c r="T260" s="181"/>
      <c r="U260" s="181"/>
      <c r="V260" s="181"/>
      <c r="W260" s="181"/>
      <c r="X260" s="181"/>
      <c r="Y260" s="181"/>
      <c r="Z260" s="331"/>
      <c r="AA260" s="320"/>
    </row>
    <row r="261" spans="4:27" s="182" customFormat="1" x14ac:dyDescent="0.25">
      <c r="D261" s="181"/>
      <c r="E261" s="181"/>
      <c r="F261" s="181"/>
      <c r="G261" s="416"/>
      <c r="H261" s="181"/>
      <c r="I261" s="181"/>
      <c r="J261" s="181"/>
      <c r="K261" s="181"/>
      <c r="L261" s="181"/>
      <c r="M261" s="181"/>
      <c r="N261" s="181"/>
      <c r="O261" s="181"/>
      <c r="P261" s="181"/>
      <c r="Q261" s="181"/>
      <c r="R261" s="181"/>
      <c r="S261" s="181"/>
      <c r="T261" s="181"/>
      <c r="U261" s="181"/>
      <c r="V261" s="181"/>
      <c r="W261" s="181"/>
      <c r="X261" s="181"/>
      <c r="Y261" s="181"/>
      <c r="Z261" s="331"/>
      <c r="AA261" s="320"/>
    </row>
    <row r="262" spans="4:27" s="182" customFormat="1" x14ac:dyDescent="0.25">
      <c r="D262" s="181"/>
      <c r="E262" s="181"/>
      <c r="F262" s="181"/>
      <c r="G262" s="416"/>
      <c r="H262" s="181"/>
      <c r="I262" s="181"/>
      <c r="J262" s="181"/>
      <c r="K262" s="181"/>
      <c r="L262" s="181"/>
      <c r="M262" s="181"/>
      <c r="N262" s="181"/>
      <c r="O262" s="181"/>
      <c r="P262" s="181"/>
      <c r="Q262" s="181"/>
      <c r="R262" s="181"/>
      <c r="S262" s="181"/>
      <c r="T262" s="181"/>
      <c r="U262" s="181"/>
      <c r="V262" s="181"/>
      <c r="W262" s="181"/>
      <c r="X262" s="181"/>
      <c r="Y262" s="181"/>
      <c r="Z262" s="331"/>
      <c r="AA262" s="320"/>
    </row>
    <row r="263" spans="4:27" s="182" customFormat="1" x14ac:dyDescent="0.25">
      <c r="D263" s="181"/>
      <c r="E263" s="181"/>
      <c r="F263" s="181"/>
      <c r="G263" s="416"/>
      <c r="H263" s="181"/>
      <c r="I263" s="181"/>
      <c r="J263" s="181"/>
      <c r="K263" s="181"/>
      <c r="L263" s="181"/>
      <c r="M263" s="181"/>
      <c r="N263" s="181"/>
      <c r="O263" s="181"/>
      <c r="P263" s="181"/>
      <c r="Q263" s="181"/>
      <c r="R263" s="181"/>
      <c r="S263" s="181"/>
      <c r="T263" s="181"/>
      <c r="U263" s="181"/>
      <c r="V263" s="181"/>
      <c r="W263" s="181"/>
      <c r="X263" s="181"/>
      <c r="Y263" s="181"/>
      <c r="Z263" s="331"/>
      <c r="AA263" s="320"/>
    </row>
    <row r="264" spans="4:27" s="182" customFormat="1" x14ac:dyDescent="0.25">
      <c r="D264" s="181"/>
      <c r="E264" s="181"/>
      <c r="F264" s="181"/>
      <c r="G264" s="416"/>
      <c r="H264" s="181"/>
      <c r="I264" s="181"/>
      <c r="J264" s="181"/>
      <c r="K264" s="181"/>
      <c r="L264" s="181"/>
      <c r="M264" s="181"/>
      <c r="N264" s="181"/>
      <c r="O264" s="181"/>
      <c r="P264" s="181"/>
      <c r="Q264" s="181"/>
      <c r="R264" s="181"/>
      <c r="S264" s="181"/>
      <c r="T264" s="181"/>
      <c r="U264" s="181"/>
      <c r="V264" s="181"/>
      <c r="W264" s="181"/>
      <c r="X264" s="181"/>
      <c r="Y264" s="181"/>
      <c r="Z264" s="331"/>
      <c r="AA264" s="320"/>
    </row>
    <row r="265" spans="4:27" s="182" customFormat="1" x14ac:dyDescent="0.25">
      <c r="D265" s="181"/>
      <c r="E265" s="181"/>
      <c r="F265" s="181"/>
      <c r="G265" s="416"/>
      <c r="H265" s="181"/>
      <c r="I265" s="181"/>
      <c r="J265" s="181"/>
      <c r="K265" s="181"/>
      <c r="L265" s="181"/>
      <c r="M265" s="181"/>
      <c r="N265" s="181"/>
      <c r="O265" s="181"/>
      <c r="P265" s="181"/>
      <c r="Q265" s="181"/>
      <c r="R265" s="181"/>
      <c r="S265" s="181"/>
      <c r="T265" s="181"/>
      <c r="U265" s="181"/>
      <c r="V265" s="181"/>
      <c r="W265" s="181"/>
      <c r="X265" s="181"/>
      <c r="Y265" s="181"/>
      <c r="Z265" s="331"/>
      <c r="AA265" s="320"/>
    </row>
    <row r="266" spans="4:27" s="182" customFormat="1" x14ac:dyDescent="0.25">
      <c r="D266" s="181"/>
      <c r="E266" s="181"/>
      <c r="F266" s="181"/>
      <c r="G266" s="416"/>
      <c r="H266" s="181"/>
      <c r="I266" s="181"/>
      <c r="J266" s="181"/>
      <c r="K266" s="181"/>
      <c r="L266" s="181"/>
      <c r="M266" s="181"/>
      <c r="N266" s="181"/>
      <c r="O266" s="181"/>
      <c r="P266" s="181"/>
      <c r="Q266" s="181"/>
      <c r="R266" s="181"/>
      <c r="S266" s="181"/>
      <c r="T266" s="181"/>
      <c r="U266" s="181"/>
      <c r="V266" s="181"/>
      <c r="W266" s="181"/>
      <c r="X266" s="181"/>
      <c r="Y266" s="181"/>
      <c r="Z266" s="331"/>
      <c r="AA266" s="320"/>
    </row>
    <row r="267" spans="4:27" s="182" customFormat="1" x14ac:dyDescent="0.25">
      <c r="D267" s="181"/>
      <c r="E267" s="181"/>
      <c r="F267" s="181"/>
      <c r="G267" s="416"/>
      <c r="H267" s="181"/>
      <c r="I267" s="181"/>
      <c r="J267" s="181"/>
      <c r="K267" s="181"/>
      <c r="L267" s="181"/>
      <c r="M267" s="181"/>
      <c r="N267" s="181"/>
      <c r="O267" s="181"/>
      <c r="P267" s="181"/>
      <c r="Q267" s="181"/>
      <c r="R267" s="181"/>
      <c r="S267" s="181"/>
      <c r="T267" s="181"/>
      <c r="U267" s="181"/>
      <c r="V267" s="181"/>
      <c r="W267" s="181"/>
      <c r="X267" s="181"/>
      <c r="Y267" s="181"/>
      <c r="Z267" s="331"/>
      <c r="AA267" s="320"/>
    </row>
    <row r="268" spans="4:27" s="182" customFormat="1" x14ac:dyDescent="0.25">
      <c r="D268" s="181"/>
      <c r="E268" s="181"/>
      <c r="F268" s="181"/>
      <c r="G268" s="416"/>
      <c r="H268" s="181"/>
      <c r="I268" s="181"/>
      <c r="J268" s="181"/>
      <c r="K268" s="181"/>
      <c r="L268" s="181"/>
      <c r="M268" s="181"/>
      <c r="N268" s="181"/>
      <c r="O268" s="181"/>
      <c r="P268" s="181"/>
      <c r="Q268" s="181"/>
      <c r="R268" s="181"/>
      <c r="S268" s="181"/>
      <c r="T268" s="181"/>
      <c r="U268" s="181"/>
      <c r="V268" s="181"/>
      <c r="W268" s="181"/>
      <c r="X268" s="181"/>
      <c r="Y268" s="181"/>
      <c r="Z268" s="331"/>
      <c r="AA268" s="320"/>
    </row>
    <row r="269" spans="4:27" s="182" customFormat="1" x14ac:dyDescent="0.25">
      <c r="D269" s="181"/>
      <c r="E269" s="181"/>
      <c r="F269" s="181"/>
      <c r="G269" s="416"/>
      <c r="H269" s="181"/>
      <c r="I269" s="181"/>
      <c r="J269" s="181"/>
      <c r="K269" s="181"/>
      <c r="L269" s="181"/>
      <c r="M269" s="181"/>
      <c r="N269" s="181"/>
      <c r="O269" s="181"/>
      <c r="P269" s="181"/>
      <c r="Q269" s="181"/>
      <c r="R269" s="181"/>
      <c r="S269" s="181"/>
      <c r="T269" s="181"/>
      <c r="U269" s="181"/>
      <c r="V269" s="181"/>
      <c r="W269" s="181"/>
      <c r="X269" s="181"/>
      <c r="Y269" s="181"/>
      <c r="Z269" s="331"/>
      <c r="AA269" s="320"/>
    </row>
    <row r="270" spans="4:27" s="182" customFormat="1" x14ac:dyDescent="0.25">
      <c r="D270" s="181"/>
      <c r="E270" s="181"/>
      <c r="F270" s="181"/>
      <c r="G270" s="416"/>
      <c r="H270" s="181"/>
      <c r="I270" s="181"/>
      <c r="J270" s="181"/>
      <c r="K270" s="181"/>
      <c r="L270" s="181"/>
      <c r="M270" s="181"/>
      <c r="N270" s="181"/>
      <c r="O270" s="181"/>
      <c r="P270" s="181"/>
      <c r="Q270" s="181"/>
      <c r="R270" s="181"/>
      <c r="S270" s="181"/>
      <c r="T270" s="181"/>
      <c r="U270" s="181"/>
      <c r="V270" s="181"/>
      <c r="W270" s="181"/>
      <c r="X270" s="181"/>
      <c r="Y270" s="181"/>
      <c r="Z270" s="331"/>
      <c r="AA270" s="320"/>
    </row>
    <row r="271" spans="4:27" s="182" customFormat="1" x14ac:dyDescent="0.25">
      <c r="D271" s="181"/>
      <c r="E271" s="181"/>
      <c r="F271" s="181"/>
      <c r="G271" s="416"/>
      <c r="H271" s="181"/>
      <c r="I271" s="181"/>
      <c r="J271" s="181"/>
      <c r="K271" s="181"/>
      <c r="L271" s="181"/>
      <c r="M271" s="181"/>
      <c r="N271" s="181"/>
      <c r="O271" s="181"/>
      <c r="P271" s="181"/>
      <c r="Q271" s="181"/>
      <c r="R271" s="181"/>
      <c r="S271" s="181"/>
      <c r="T271" s="181"/>
      <c r="U271" s="181"/>
      <c r="V271" s="181"/>
      <c r="W271" s="181"/>
      <c r="X271" s="181"/>
      <c r="Y271" s="181"/>
      <c r="Z271" s="331"/>
      <c r="AA271" s="320"/>
    </row>
    <row r="272" spans="4:27" s="182" customFormat="1" x14ac:dyDescent="0.25">
      <c r="D272" s="181"/>
      <c r="E272" s="181"/>
      <c r="F272" s="181"/>
      <c r="G272" s="416"/>
      <c r="H272" s="181"/>
      <c r="I272" s="181"/>
      <c r="J272" s="181"/>
      <c r="K272" s="181"/>
      <c r="L272" s="181"/>
      <c r="M272" s="181"/>
      <c r="N272" s="181"/>
      <c r="O272" s="181"/>
      <c r="P272" s="181"/>
      <c r="Q272" s="181"/>
      <c r="R272" s="181"/>
      <c r="S272" s="181"/>
      <c r="T272" s="181"/>
      <c r="U272" s="181"/>
      <c r="V272" s="181"/>
      <c r="W272" s="181"/>
      <c r="X272" s="181"/>
      <c r="Y272" s="181"/>
      <c r="Z272" s="331"/>
      <c r="AA272" s="320"/>
    </row>
    <row r="273" spans="4:27" s="182" customFormat="1" x14ac:dyDescent="0.25">
      <c r="D273" s="181"/>
      <c r="E273" s="181"/>
      <c r="F273" s="181"/>
      <c r="G273" s="416"/>
      <c r="H273" s="181"/>
      <c r="I273" s="181"/>
      <c r="J273" s="181"/>
      <c r="K273" s="181"/>
      <c r="L273" s="181"/>
      <c r="M273" s="181"/>
      <c r="N273" s="181"/>
      <c r="O273" s="181"/>
      <c r="P273" s="181"/>
      <c r="Q273" s="181"/>
      <c r="R273" s="181"/>
      <c r="S273" s="181"/>
      <c r="T273" s="181"/>
      <c r="U273" s="181"/>
      <c r="V273" s="181"/>
      <c r="W273" s="181"/>
      <c r="X273" s="181"/>
      <c r="Y273" s="181"/>
      <c r="Z273" s="331"/>
      <c r="AA273" s="320"/>
    </row>
    <row r="274" spans="4:27" s="182" customFormat="1" x14ac:dyDescent="0.25">
      <c r="D274" s="181"/>
      <c r="E274" s="181"/>
      <c r="F274" s="181"/>
      <c r="G274" s="416"/>
      <c r="H274" s="181"/>
      <c r="I274" s="181"/>
      <c r="J274" s="181"/>
      <c r="K274" s="181"/>
      <c r="L274" s="181"/>
      <c r="M274" s="181"/>
      <c r="N274" s="181"/>
      <c r="O274" s="181"/>
      <c r="P274" s="181"/>
      <c r="Q274" s="181"/>
      <c r="R274" s="181"/>
      <c r="S274" s="181"/>
      <c r="T274" s="181"/>
      <c r="U274" s="181"/>
      <c r="V274" s="181"/>
      <c r="W274" s="181"/>
      <c r="X274" s="181"/>
      <c r="Y274" s="181"/>
      <c r="Z274" s="331"/>
      <c r="AA274" s="320"/>
    </row>
    <row r="275" spans="4:27" s="182" customFormat="1" x14ac:dyDescent="0.25">
      <c r="D275" s="181"/>
      <c r="E275" s="181"/>
      <c r="F275" s="181"/>
      <c r="G275" s="416"/>
      <c r="H275" s="181"/>
      <c r="I275" s="181"/>
      <c r="J275" s="181"/>
      <c r="K275" s="181"/>
      <c r="L275" s="181"/>
      <c r="M275" s="181"/>
      <c r="N275" s="181"/>
      <c r="O275" s="181"/>
      <c r="P275" s="181"/>
      <c r="Q275" s="181"/>
      <c r="R275" s="181"/>
      <c r="S275" s="181"/>
      <c r="T275" s="181"/>
      <c r="U275" s="181"/>
      <c r="V275" s="181"/>
      <c r="W275" s="181"/>
      <c r="X275" s="181"/>
      <c r="Y275" s="181"/>
      <c r="Z275" s="331"/>
      <c r="AA275" s="320"/>
    </row>
    <row r="276" spans="4:27" s="182" customFormat="1" x14ac:dyDescent="0.25">
      <c r="D276" s="181"/>
      <c r="E276" s="181"/>
      <c r="F276" s="181"/>
      <c r="G276" s="416"/>
      <c r="H276" s="181"/>
      <c r="I276" s="181"/>
      <c r="J276" s="181"/>
      <c r="K276" s="181"/>
      <c r="L276" s="181"/>
      <c r="M276" s="181"/>
      <c r="N276" s="181"/>
      <c r="O276" s="181"/>
      <c r="P276" s="181"/>
      <c r="Q276" s="181"/>
      <c r="R276" s="181"/>
      <c r="S276" s="181"/>
      <c r="T276" s="181"/>
      <c r="U276" s="181"/>
      <c r="V276" s="181"/>
      <c r="W276" s="181"/>
      <c r="X276" s="181"/>
      <c r="Y276" s="181"/>
      <c r="Z276" s="331"/>
      <c r="AA276" s="320"/>
    </row>
    <row r="277" spans="4:27" s="182" customFormat="1" x14ac:dyDescent="0.25">
      <c r="D277" s="181"/>
      <c r="E277" s="181"/>
      <c r="F277" s="181"/>
      <c r="G277" s="416"/>
      <c r="H277" s="181"/>
      <c r="I277" s="181"/>
      <c r="J277" s="181"/>
      <c r="K277" s="181"/>
      <c r="L277" s="181"/>
      <c r="M277" s="181"/>
      <c r="N277" s="181"/>
      <c r="O277" s="181"/>
      <c r="P277" s="181"/>
      <c r="Q277" s="181"/>
      <c r="R277" s="181"/>
      <c r="S277" s="181"/>
      <c r="T277" s="181"/>
      <c r="U277" s="181"/>
      <c r="V277" s="181"/>
      <c r="W277" s="181"/>
      <c r="X277" s="181"/>
      <c r="Y277" s="181"/>
      <c r="Z277" s="331"/>
      <c r="AA277" s="320"/>
    </row>
    <row r="278" spans="4:27" s="182" customFormat="1" x14ac:dyDescent="0.25">
      <c r="D278" s="181"/>
      <c r="E278" s="181"/>
      <c r="F278" s="181"/>
      <c r="G278" s="416"/>
      <c r="H278" s="181"/>
      <c r="I278" s="181"/>
      <c r="J278" s="181"/>
      <c r="K278" s="181"/>
      <c r="L278" s="181"/>
      <c r="M278" s="181"/>
      <c r="N278" s="181"/>
      <c r="O278" s="181"/>
      <c r="P278" s="181"/>
      <c r="Q278" s="181"/>
      <c r="R278" s="181"/>
      <c r="S278" s="181"/>
      <c r="T278" s="181"/>
      <c r="U278" s="181"/>
      <c r="V278" s="181"/>
      <c r="W278" s="181"/>
      <c r="X278" s="181"/>
      <c r="Y278" s="181"/>
      <c r="Z278" s="331"/>
      <c r="AA278" s="320"/>
    </row>
    <row r="279" spans="4:27" s="182" customFormat="1" x14ac:dyDescent="0.25">
      <c r="D279" s="181"/>
      <c r="E279" s="181"/>
      <c r="F279" s="181"/>
      <c r="G279" s="416"/>
      <c r="H279" s="181"/>
      <c r="I279" s="181"/>
      <c r="J279" s="181"/>
      <c r="K279" s="181"/>
      <c r="L279" s="181"/>
      <c r="M279" s="181"/>
      <c r="N279" s="181"/>
      <c r="O279" s="181"/>
      <c r="P279" s="181"/>
      <c r="Q279" s="181"/>
      <c r="R279" s="181"/>
      <c r="S279" s="181"/>
      <c r="T279" s="181"/>
      <c r="U279" s="181"/>
      <c r="V279" s="181"/>
      <c r="W279" s="181"/>
      <c r="X279" s="181"/>
      <c r="Y279" s="181"/>
      <c r="Z279" s="331"/>
      <c r="AA279" s="320"/>
    </row>
    <row r="280" spans="4:27" s="182" customFormat="1" x14ac:dyDescent="0.25">
      <c r="D280" s="181"/>
      <c r="E280" s="181"/>
      <c r="F280" s="181"/>
      <c r="G280" s="416"/>
      <c r="H280" s="181"/>
      <c r="I280" s="181"/>
      <c r="J280" s="181"/>
      <c r="K280" s="181"/>
      <c r="L280" s="181"/>
      <c r="M280" s="181"/>
      <c r="N280" s="181"/>
      <c r="O280" s="181"/>
      <c r="P280" s="181"/>
      <c r="Q280" s="181"/>
      <c r="R280" s="181"/>
      <c r="S280" s="181"/>
      <c r="T280" s="181"/>
      <c r="U280" s="181"/>
      <c r="V280" s="181"/>
      <c r="W280" s="181"/>
      <c r="X280" s="181"/>
      <c r="Y280" s="181"/>
      <c r="Z280" s="331"/>
      <c r="AA280" s="320"/>
    </row>
    <row r="281" spans="4:27" s="182" customFormat="1" x14ac:dyDescent="0.25">
      <c r="D281" s="181"/>
      <c r="E281" s="181"/>
      <c r="F281" s="181"/>
      <c r="G281" s="416"/>
      <c r="H281" s="181"/>
      <c r="I281" s="181"/>
      <c r="J281" s="181"/>
      <c r="K281" s="181"/>
      <c r="L281" s="181"/>
      <c r="M281" s="181"/>
      <c r="N281" s="181"/>
      <c r="O281" s="181"/>
      <c r="P281" s="181"/>
      <c r="Q281" s="181"/>
      <c r="R281" s="181"/>
      <c r="S281" s="181"/>
      <c r="T281" s="181"/>
      <c r="U281" s="181"/>
      <c r="V281" s="181"/>
      <c r="W281" s="181"/>
      <c r="X281" s="181"/>
      <c r="Y281" s="181"/>
      <c r="Z281" s="331"/>
      <c r="AA281" s="320"/>
    </row>
    <row r="282" spans="4:27" s="182" customFormat="1" x14ac:dyDescent="0.25">
      <c r="D282" s="181"/>
      <c r="E282" s="181"/>
      <c r="F282" s="181"/>
      <c r="G282" s="416"/>
      <c r="H282" s="181"/>
      <c r="I282" s="181"/>
      <c r="J282" s="181"/>
      <c r="K282" s="181"/>
      <c r="L282" s="181"/>
      <c r="M282" s="181"/>
      <c r="N282" s="181"/>
      <c r="O282" s="181"/>
      <c r="P282" s="181"/>
      <c r="Q282" s="181"/>
      <c r="R282" s="181"/>
      <c r="S282" s="181"/>
      <c r="T282" s="181"/>
      <c r="U282" s="181"/>
      <c r="V282" s="181"/>
      <c r="W282" s="181"/>
      <c r="X282" s="181"/>
      <c r="Y282" s="181"/>
      <c r="Z282" s="331"/>
      <c r="AA282" s="320"/>
    </row>
    <row r="283" spans="4:27" s="182" customFormat="1" x14ac:dyDescent="0.25">
      <c r="D283" s="181"/>
      <c r="E283" s="181"/>
      <c r="F283" s="181"/>
      <c r="G283" s="416"/>
      <c r="H283" s="181"/>
      <c r="I283" s="181"/>
      <c r="J283" s="181"/>
      <c r="K283" s="181"/>
      <c r="L283" s="181"/>
      <c r="M283" s="181"/>
      <c r="N283" s="181"/>
      <c r="O283" s="181"/>
      <c r="P283" s="181"/>
      <c r="Q283" s="181"/>
      <c r="R283" s="181"/>
      <c r="S283" s="181"/>
      <c r="T283" s="181"/>
      <c r="U283" s="181"/>
      <c r="V283" s="181"/>
      <c r="W283" s="181"/>
      <c r="X283" s="181"/>
      <c r="Y283" s="181"/>
      <c r="Z283" s="331"/>
      <c r="AA283" s="320"/>
    </row>
    <row r="284" spans="4:27" s="182" customFormat="1" x14ac:dyDescent="0.25">
      <c r="D284" s="181"/>
      <c r="E284" s="181"/>
      <c r="F284" s="181"/>
      <c r="G284" s="416"/>
      <c r="H284" s="181"/>
      <c r="I284" s="181"/>
      <c r="J284" s="181"/>
      <c r="K284" s="181"/>
      <c r="L284" s="181"/>
      <c r="M284" s="181"/>
      <c r="N284" s="181"/>
      <c r="O284" s="181"/>
      <c r="P284" s="181"/>
      <c r="Q284" s="181"/>
      <c r="R284" s="181"/>
      <c r="S284" s="181"/>
      <c r="T284" s="181"/>
      <c r="U284" s="181"/>
      <c r="V284" s="181"/>
      <c r="W284" s="181"/>
      <c r="X284" s="181"/>
      <c r="Y284" s="181"/>
      <c r="Z284" s="331"/>
      <c r="AA284" s="320"/>
    </row>
    <row r="285" spans="4:27" s="182" customFormat="1" x14ac:dyDescent="0.25">
      <c r="D285" s="181"/>
      <c r="E285" s="181"/>
      <c r="F285" s="181"/>
      <c r="G285" s="416"/>
      <c r="H285" s="181"/>
      <c r="I285" s="181"/>
      <c r="J285" s="181"/>
      <c r="K285" s="181"/>
      <c r="L285" s="181"/>
      <c r="M285" s="181"/>
      <c r="N285" s="181"/>
      <c r="O285" s="181"/>
      <c r="P285" s="181"/>
      <c r="Q285" s="181"/>
      <c r="R285" s="181"/>
      <c r="S285" s="181"/>
      <c r="T285" s="181"/>
      <c r="U285" s="181"/>
      <c r="V285" s="181"/>
      <c r="W285" s="181"/>
      <c r="X285" s="181"/>
      <c r="Y285" s="181"/>
      <c r="Z285" s="331"/>
      <c r="AA285" s="320"/>
    </row>
    <row r="286" spans="4:27" s="182" customFormat="1" x14ac:dyDescent="0.25">
      <c r="D286" s="181"/>
      <c r="E286" s="181"/>
      <c r="F286" s="181"/>
      <c r="G286" s="416"/>
      <c r="H286" s="181"/>
      <c r="I286" s="181"/>
      <c r="J286" s="181"/>
      <c r="K286" s="181"/>
      <c r="L286" s="181"/>
      <c r="M286" s="181"/>
      <c r="N286" s="181"/>
      <c r="O286" s="181"/>
      <c r="P286" s="181"/>
      <c r="Q286" s="181"/>
      <c r="R286" s="181"/>
      <c r="S286" s="181"/>
      <c r="T286" s="181"/>
      <c r="U286" s="181"/>
      <c r="V286" s="181"/>
      <c r="W286" s="181"/>
      <c r="X286" s="181"/>
      <c r="Y286" s="181"/>
      <c r="Z286" s="331"/>
      <c r="AA286" s="320"/>
    </row>
    <row r="287" spans="4:27" s="182" customFormat="1" x14ac:dyDescent="0.25">
      <c r="D287" s="181"/>
      <c r="E287" s="181"/>
      <c r="F287" s="181"/>
      <c r="G287" s="416"/>
      <c r="H287" s="181"/>
      <c r="I287" s="181"/>
      <c r="J287" s="181"/>
      <c r="K287" s="181"/>
      <c r="L287" s="181"/>
      <c r="M287" s="181"/>
      <c r="N287" s="181"/>
      <c r="O287" s="181"/>
      <c r="P287" s="181"/>
      <c r="Q287" s="181"/>
      <c r="R287" s="181"/>
      <c r="S287" s="181"/>
      <c r="T287" s="181"/>
      <c r="U287" s="181"/>
      <c r="V287" s="181"/>
      <c r="W287" s="181"/>
      <c r="X287" s="181"/>
      <c r="Y287" s="181"/>
      <c r="Z287" s="331"/>
      <c r="AA287" s="320"/>
    </row>
    <row r="288" spans="4:27" s="182" customFormat="1" x14ac:dyDescent="0.25">
      <c r="D288" s="181"/>
      <c r="E288" s="181"/>
      <c r="F288" s="181"/>
      <c r="G288" s="416"/>
      <c r="H288" s="181"/>
      <c r="I288" s="181"/>
      <c r="J288" s="181"/>
      <c r="K288" s="181"/>
      <c r="L288" s="181"/>
      <c r="M288" s="181"/>
      <c r="N288" s="181"/>
      <c r="O288" s="181"/>
      <c r="P288" s="181"/>
      <c r="Q288" s="181"/>
      <c r="R288" s="181"/>
      <c r="S288" s="181"/>
      <c r="T288" s="181"/>
      <c r="U288" s="181"/>
      <c r="V288" s="181"/>
      <c r="W288" s="181"/>
      <c r="X288" s="181"/>
      <c r="Y288" s="181"/>
      <c r="Z288" s="331"/>
      <c r="AA288" s="320"/>
    </row>
    <row r="289" spans="4:27" s="182" customFormat="1" x14ac:dyDescent="0.25">
      <c r="D289" s="181"/>
      <c r="E289" s="181"/>
      <c r="F289" s="181"/>
      <c r="G289" s="416"/>
      <c r="H289" s="181"/>
      <c r="I289" s="181"/>
      <c r="J289" s="181"/>
      <c r="K289" s="181"/>
      <c r="L289" s="181"/>
      <c r="M289" s="181"/>
      <c r="N289" s="181"/>
      <c r="O289" s="181"/>
      <c r="P289" s="181"/>
      <c r="Q289" s="181"/>
      <c r="R289" s="181"/>
      <c r="S289" s="181"/>
      <c r="T289" s="181"/>
      <c r="U289" s="181"/>
      <c r="V289" s="181"/>
      <c r="W289" s="181"/>
      <c r="X289" s="181"/>
      <c r="Y289" s="181"/>
      <c r="Z289" s="331"/>
      <c r="AA289" s="320"/>
    </row>
    <row r="290" spans="4:27" s="182" customFormat="1" x14ac:dyDescent="0.25">
      <c r="D290" s="181"/>
      <c r="E290" s="181"/>
      <c r="F290" s="181"/>
      <c r="G290" s="416"/>
      <c r="H290" s="181"/>
      <c r="I290" s="181"/>
      <c r="J290" s="181"/>
      <c r="K290" s="181"/>
      <c r="L290" s="181"/>
      <c r="M290" s="181"/>
      <c r="N290" s="181"/>
      <c r="O290" s="181"/>
      <c r="P290" s="181"/>
      <c r="Q290" s="181"/>
      <c r="R290" s="181"/>
      <c r="S290" s="181"/>
      <c r="T290" s="181"/>
      <c r="U290" s="181"/>
      <c r="V290" s="181"/>
      <c r="W290" s="181"/>
      <c r="X290" s="181"/>
      <c r="Y290" s="181"/>
      <c r="Z290" s="331"/>
      <c r="AA290" s="320"/>
    </row>
    <row r="291" spans="4:27" s="182" customFormat="1" x14ac:dyDescent="0.25">
      <c r="D291" s="181"/>
      <c r="E291" s="181"/>
      <c r="F291" s="181"/>
      <c r="G291" s="416"/>
      <c r="H291" s="181"/>
      <c r="I291" s="181"/>
      <c r="J291" s="181"/>
      <c r="K291" s="181"/>
      <c r="L291" s="181"/>
      <c r="M291" s="181"/>
      <c r="N291" s="181"/>
      <c r="O291" s="181"/>
      <c r="P291" s="181"/>
      <c r="Q291" s="181"/>
      <c r="R291" s="181"/>
      <c r="S291" s="181"/>
      <c r="T291" s="181"/>
      <c r="U291" s="181"/>
      <c r="V291" s="181"/>
      <c r="W291" s="181"/>
      <c r="X291" s="181"/>
      <c r="Y291" s="181"/>
      <c r="Z291" s="331"/>
      <c r="AA291" s="320"/>
    </row>
    <row r="292" spans="4:27" s="182" customFormat="1" x14ac:dyDescent="0.25">
      <c r="D292" s="181"/>
      <c r="E292" s="181"/>
      <c r="F292" s="181"/>
      <c r="G292" s="416"/>
      <c r="H292" s="181"/>
      <c r="I292" s="181"/>
      <c r="J292" s="181"/>
      <c r="K292" s="181"/>
      <c r="L292" s="181"/>
      <c r="M292" s="181"/>
      <c r="N292" s="181"/>
      <c r="O292" s="181"/>
      <c r="P292" s="181"/>
      <c r="Q292" s="181"/>
      <c r="R292" s="181"/>
      <c r="S292" s="181"/>
      <c r="T292" s="181"/>
      <c r="U292" s="181"/>
      <c r="V292" s="181"/>
      <c r="W292" s="181"/>
      <c r="X292" s="181"/>
      <c r="Y292" s="181"/>
      <c r="Z292" s="331"/>
      <c r="AA292" s="320"/>
    </row>
    <row r="293" spans="4:27" s="182" customFormat="1" x14ac:dyDescent="0.25">
      <c r="D293" s="181"/>
      <c r="E293" s="181"/>
      <c r="F293" s="181"/>
      <c r="G293" s="416"/>
      <c r="H293" s="181"/>
      <c r="I293" s="181"/>
      <c r="J293" s="181"/>
      <c r="K293" s="181"/>
      <c r="L293" s="181"/>
      <c r="M293" s="181"/>
      <c r="N293" s="181"/>
      <c r="O293" s="181"/>
      <c r="P293" s="181"/>
      <c r="Q293" s="181"/>
      <c r="R293" s="181"/>
      <c r="S293" s="181"/>
      <c r="T293" s="181"/>
      <c r="U293" s="181"/>
      <c r="V293" s="181"/>
      <c r="W293" s="181"/>
      <c r="X293" s="181"/>
      <c r="Y293" s="181"/>
      <c r="Z293" s="331"/>
      <c r="AA293" s="320"/>
    </row>
    <row r="294" spans="4:27" s="182" customFormat="1" x14ac:dyDescent="0.25">
      <c r="D294" s="181"/>
      <c r="E294" s="181"/>
      <c r="F294" s="181"/>
      <c r="G294" s="416"/>
      <c r="H294" s="181"/>
      <c r="I294" s="181"/>
      <c r="J294" s="181"/>
      <c r="K294" s="181"/>
      <c r="L294" s="181"/>
      <c r="M294" s="181"/>
      <c r="N294" s="181"/>
      <c r="O294" s="181"/>
      <c r="P294" s="181"/>
      <c r="Q294" s="181"/>
      <c r="R294" s="181"/>
      <c r="S294" s="181"/>
      <c r="T294" s="181"/>
      <c r="U294" s="181"/>
      <c r="V294" s="181"/>
      <c r="W294" s="181"/>
      <c r="X294" s="181"/>
      <c r="Y294" s="181"/>
      <c r="Z294" s="331"/>
      <c r="AA294" s="320"/>
    </row>
    <row r="295" spans="4:27" s="182" customFormat="1" x14ac:dyDescent="0.25">
      <c r="D295" s="181"/>
      <c r="E295" s="181"/>
      <c r="F295" s="181"/>
      <c r="G295" s="416"/>
      <c r="H295" s="181"/>
      <c r="I295" s="181"/>
      <c r="J295" s="181"/>
      <c r="K295" s="181"/>
      <c r="L295" s="181"/>
      <c r="M295" s="181"/>
      <c r="N295" s="181"/>
      <c r="O295" s="181"/>
      <c r="P295" s="181"/>
      <c r="Q295" s="181"/>
      <c r="R295" s="181"/>
      <c r="S295" s="181"/>
      <c r="T295" s="181"/>
      <c r="U295" s="181"/>
      <c r="V295" s="181"/>
      <c r="W295" s="181"/>
      <c r="X295" s="181"/>
      <c r="Y295" s="181"/>
      <c r="Z295" s="331"/>
      <c r="AA295" s="320"/>
    </row>
    <row r="296" spans="4:27" s="182" customFormat="1" x14ac:dyDescent="0.25">
      <c r="D296" s="181"/>
      <c r="E296" s="181"/>
      <c r="F296" s="181"/>
      <c r="G296" s="416"/>
      <c r="H296" s="181"/>
      <c r="I296" s="181"/>
      <c r="J296" s="181"/>
      <c r="K296" s="181"/>
      <c r="L296" s="181"/>
      <c r="M296" s="181"/>
      <c r="N296" s="181"/>
      <c r="O296" s="181"/>
      <c r="P296" s="181"/>
      <c r="Q296" s="181"/>
      <c r="R296" s="181"/>
      <c r="S296" s="181"/>
      <c r="T296" s="181"/>
      <c r="U296" s="181"/>
      <c r="V296" s="181"/>
      <c r="W296" s="181"/>
      <c r="X296" s="181"/>
      <c r="Y296" s="181"/>
      <c r="Z296" s="331"/>
      <c r="AA296" s="320"/>
    </row>
    <row r="297" spans="4:27" s="182" customFormat="1" x14ac:dyDescent="0.25">
      <c r="D297" s="181"/>
      <c r="E297" s="181"/>
      <c r="F297" s="181"/>
      <c r="G297" s="416"/>
      <c r="H297" s="181"/>
      <c r="I297" s="181"/>
      <c r="J297" s="181"/>
      <c r="K297" s="181"/>
      <c r="L297" s="181"/>
      <c r="M297" s="181"/>
      <c r="N297" s="181"/>
      <c r="O297" s="181"/>
      <c r="P297" s="181"/>
      <c r="Q297" s="181"/>
      <c r="R297" s="181"/>
      <c r="S297" s="181"/>
      <c r="T297" s="181"/>
      <c r="U297" s="181"/>
      <c r="V297" s="181"/>
      <c r="W297" s="181"/>
      <c r="X297" s="181"/>
      <c r="Y297" s="181"/>
      <c r="Z297" s="331"/>
      <c r="AA297" s="320"/>
    </row>
    <row r="298" spans="4:27" s="182" customFormat="1" x14ac:dyDescent="0.25">
      <c r="D298" s="181"/>
      <c r="E298" s="181"/>
      <c r="F298" s="181"/>
      <c r="G298" s="416"/>
      <c r="H298" s="181"/>
      <c r="I298" s="181"/>
      <c r="J298" s="181"/>
      <c r="K298" s="181"/>
      <c r="L298" s="181"/>
      <c r="M298" s="181"/>
      <c r="N298" s="181"/>
      <c r="O298" s="181"/>
      <c r="P298" s="181"/>
      <c r="Q298" s="181"/>
      <c r="R298" s="181"/>
      <c r="S298" s="181"/>
      <c r="T298" s="181"/>
      <c r="U298" s="181"/>
      <c r="V298" s="181"/>
      <c r="W298" s="181"/>
      <c r="X298" s="181"/>
      <c r="Y298" s="181"/>
      <c r="Z298" s="331"/>
      <c r="AA298" s="320"/>
    </row>
    <row r="299" spans="4:27" s="182" customFormat="1" x14ac:dyDescent="0.25">
      <c r="D299" s="181"/>
      <c r="E299" s="181"/>
      <c r="F299" s="181"/>
      <c r="G299" s="416"/>
      <c r="H299" s="181"/>
      <c r="I299" s="181"/>
      <c r="J299" s="181"/>
      <c r="K299" s="181"/>
      <c r="L299" s="181"/>
      <c r="M299" s="181"/>
      <c r="N299" s="181"/>
      <c r="O299" s="181"/>
      <c r="P299" s="181"/>
      <c r="Q299" s="181"/>
      <c r="R299" s="181"/>
      <c r="S299" s="181"/>
      <c r="T299" s="181"/>
      <c r="U299" s="181"/>
      <c r="V299" s="181"/>
      <c r="W299" s="181"/>
      <c r="X299" s="181"/>
      <c r="Y299" s="181"/>
      <c r="Z299" s="331"/>
      <c r="AA299" s="320"/>
    </row>
    <row r="300" spans="4:27" s="182" customFormat="1" x14ac:dyDescent="0.25">
      <c r="D300" s="181"/>
      <c r="E300" s="181"/>
      <c r="F300" s="181"/>
      <c r="G300" s="416"/>
      <c r="H300" s="181"/>
      <c r="I300" s="181"/>
      <c r="J300" s="181"/>
      <c r="K300" s="181"/>
      <c r="L300" s="181"/>
      <c r="M300" s="181"/>
      <c r="N300" s="181"/>
      <c r="O300" s="181"/>
      <c r="P300" s="181"/>
      <c r="Q300" s="181"/>
      <c r="R300" s="181"/>
      <c r="S300" s="181"/>
      <c r="T300" s="181"/>
      <c r="U300" s="181"/>
      <c r="V300" s="181"/>
      <c r="W300" s="181"/>
      <c r="X300" s="181"/>
      <c r="Y300" s="181"/>
      <c r="Z300" s="331"/>
      <c r="AA300" s="320"/>
    </row>
    <row r="301" spans="4:27" s="182" customFormat="1" x14ac:dyDescent="0.25">
      <c r="D301" s="181"/>
      <c r="E301" s="181"/>
      <c r="F301" s="181"/>
      <c r="G301" s="416"/>
      <c r="H301" s="181"/>
      <c r="I301" s="181"/>
      <c r="J301" s="181"/>
      <c r="K301" s="181"/>
      <c r="L301" s="181"/>
      <c r="M301" s="181"/>
      <c r="N301" s="181"/>
      <c r="O301" s="181"/>
      <c r="P301" s="181"/>
      <c r="Q301" s="181"/>
      <c r="R301" s="181"/>
      <c r="S301" s="181"/>
      <c r="T301" s="181"/>
      <c r="U301" s="181"/>
      <c r="V301" s="181"/>
      <c r="W301" s="181"/>
      <c r="X301" s="181"/>
      <c r="Y301" s="181"/>
      <c r="Z301" s="331"/>
      <c r="AA301" s="320"/>
    </row>
    <row r="302" spans="4:27" s="182" customFormat="1" x14ac:dyDescent="0.25">
      <c r="D302" s="181"/>
      <c r="E302" s="181"/>
      <c r="F302" s="181"/>
      <c r="G302" s="416"/>
      <c r="H302" s="181"/>
      <c r="I302" s="181"/>
      <c r="J302" s="181"/>
      <c r="K302" s="181"/>
      <c r="L302" s="181"/>
      <c r="M302" s="181"/>
      <c r="N302" s="181"/>
      <c r="O302" s="181"/>
      <c r="P302" s="181"/>
      <c r="Q302" s="181"/>
      <c r="R302" s="181"/>
      <c r="S302" s="181"/>
      <c r="T302" s="181"/>
      <c r="U302" s="181"/>
      <c r="V302" s="181"/>
      <c r="W302" s="181"/>
      <c r="X302" s="181"/>
      <c r="Y302" s="181"/>
      <c r="Z302" s="331"/>
      <c r="AA302" s="320"/>
    </row>
    <row r="303" spans="4:27" s="182" customFormat="1" x14ac:dyDescent="0.25">
      <c r="D303" s="181"/>
      <c r="E303" s="181"/>
      <c r="F303" s="181"/>
      <c r="G303" s="416"/>
      <c r="H303" s="181"/>
      <c r="I303" s="181"/>
      <c r="J303" s="181"/>
      <c r="K303" s="181"/>
      <c r="L303" s="181"/>
      <c r="M303" s="181"/>
      <c r="N303" s="181"/>
      <c r="O303" s="181"/>
      <c r="P303" s="181"/>
      <c r="Q303" s="181"/>
      <c r="R303" s="181"/>
      <c r="S303" s="181"/>
      <c r="T303" s="181"/>
      <c r="U303" s="181"/>
      <c r="V303" s="181"/>
      <c r="W303" s="181"/>
      <c r="X303" s="181"/>
      <c r="Y303" s="181"/>
      <c r="Z303" s="331"/>
      <c r="AA303" s="320"/>
    </row>
    <row r="304" spans="4:27" s="182" customFormat="1" x14ac:dyDescent="0.25">
      <c r="D304" s="181"/>
      <c r="E304" s="181"/>
      <c r="F304" s="181"/>
      <c r="G304" s="416"/>
      <c r="H304" s="181"/>
      <c r="I304" s="181"/>
      <c r="J304" s="181"/>
      <c r="K304" s="181"/>
      <c r="L304" s="181"/>
      <c r="M304" s="181"/>
      <c r="N304" s="181"/>
      <c r="O304" s="181"/>
      <c r="P304" s="181"/>
      <c r="Q304" s="181"/>
      <c r="R304" s="181"/>
      <c r="S304" s="181"/>
      <c r="T304" s="181"/>
      <c r="U304" s="181"/>
      <c r="V304" s="181"/>
      <c r="W304" s="181"/>
      <c r="X304" s="181"/>
      <c r="Y304" s="181"/>
      <c r="Z304" s="331"/>
      <c r="AA304" s="320"/>
    </row>
    <row r="305" spans="4:27" s="182" customFormat="1" x14ac:dyDescent="0.25">
      <c r="D305" s="181"/>
      <c r="E305" s="181"/>
      <c r="F305" s="181"/>
      <c r="G305" s="416"/>
      <c r="H305" s="181"/>
      <c r="I305" s="181"/>
      <c r="J305" s="181"/>
      <c r="K305" s="181"/>
      <c r="L305" s="181"/>
      <c r="M305" s="181"/>
      <c r="N305" s="181"/>
      <c r="O305" s="181"/>
      <c r="P305" s="181"/>
      <c r="Q305" s="181"/>
      <c r="R305" s="181"/>
      <c r="S305" s="181"/>
      <c r="T305" s="181"/>
      <c r="U305" s="181"/>
      <c r="V305" s="181"/>
      <c r="W305" s="181"/>
      <c r="X305" s="181"/>
      <c r="Y305" s="181"/>
      <c r="Z305" s="331"/>
      <c r="AA305" s="320"/>
    </row>
    <row r="306" spans="4:27" s="182" customFormat="1" x14ac:dyDescent="0.25">
      <c r="D306" s="181"/>
      <c r="E306" s="181"/>
      <c r="F306" s="181"/>
      <c r="G306" s="416"/>
      <c r="H306" s="181"/>
      <c r="I306" s="181"/>
      <c r="J306" s="181"/>
      <c r="K306" s="181"/>
      <c r="L306" s="181"/>
      <c r="M306" s="181"/>
      <c r="N306" s="181"/>
      <c r="O306" s="181"/>
      <c r="P306" s="181"/>
      <c r="Q306" s="181"/>
      <c r="R306" s="181"/>
      <c r="S306" s="181"/>
      <c r="T306" s="181"/>
      <c r="U306" s="181"/>
      <c r="V306" s="181"/>
      <c r="W306" s="181"/>
      <c r="X306" s="181"/>
      <c r="Y306" s="181"/>
      <c r="Z306" s="331"/>
      <c r="AA306" s="320"/>
    </row>
    <row r="307" spans="4:27" s="182" customFormat="1" x14ac:dyDescent="0.25">
      <c r="D307" s="181"/>
      <c r="E307" s="181"/>
      <c r="F307" s="181"/>
      <c r="G307" s="416"/>
      <c r="H307" s="181"/>
      <c r="I307" s="181"/>
      <c r="J307" s="181"/>
      <c r="K307" s="181"/>
      <c r="L307" s="181"/>
      <c r="M307" s="181"/>
      <c r="N307" s="181"/>
      <c r="O307" s="181"/>
      <c r="P307" s="181"/>
      <c r="Q307" s="181"/>
      <c r="R307" s="181"/>
      <c r="S307" s="181"/>
      <c r="T307" s="181"/>
      <c r="U307" s="181"/>
      <c r="V307" s="181"/>
      <c r="W307" s="181"/>
      <c r="X307" s="181"/>
      <c r="Y307" s="181"/>
      <c r="Z307" s="331"/>
      <c r="AA307" s="320"/>
    </row>
    <row r="308" spans="4:27" s="182" customFormat="1" x14ac:dyDescent="0.25">
      <c r="D308" s="181"/>
      <c r="E308" s="181"/>
      <c r="F308" s="181"/>
      <c r="G308" s="416"/>
      <c r="H308" s="181"/>
      <c r="I308" s="181"/>
      <c r="J308" s="181"/>
      <c r="K308" s="181"/>
      <c r="L308" s="181"/>
      <c r="M308" s="181"/>
      <c r="N308" s="181"/>
      <c r="O308" s="181"/>
      <c r="P308" s="181"/>
      <c r="Q308" s="181"/>
      <c r="R308" s="181"/>
      <c r="S308" s="181"/>
      <c r="T308" s="181"/>
      <c r="U308" s="181"/>
      <c r="V308" s="181"/>
      <c r="W308" s="181"/>
      <c r="X308" s="181"/>
      <c r="Y308" s="181"/>
      <c r="Z308" s="331"/>
      <c r="AA308" s="320"/>
    </row>
    <row r="309" spans="4:27" s="182" customFormat="1" x14ac:dyDescent="0.25">
      <c r="D309" s="181"/>
      <c r="E309" s="181"/>
      <c r="F309" s="181"/>
      <c r="G309" s="416"/>
      <c r="H309" s="181"/>
      <c r="I309" s="181"/>
      <c r="J309" s="181"/>
      <c r="K309" s="181"/>
      <c r="L309" s="181"/>
      <c r="M309" s="181"/>
      <c r="N309" s="181"/>
      <c r="O309" s="181"/>
      <c r="P309" s="181"/>
      <c r="Q309" s="181"/>
      <c r="R309" s="181"/>
      <c r="S309" s="181"/>
      <c r="T309" s="181"/>
      <c r="U309" s="181"/>
      <c r="V309" s="181"/>
      <c r="W309" s="181"/>
      <c r="X309" s="181"/>
      <c r="Y309" s="181"/>
      <c r="Z309" s="331"/>
      <c r="AA309" s="320"/>
    </row>
    <row r="310" spans="4:27" s="182" customFormat="1" x14ac:dyDescent="0.25">
      <c r="D310" s="181"/>
      <c r="E310" s="181"/>
      <c r="F310" s="181"/>
      <c r="G310" s="416"/>
      <c r="H310" s="181"/>
      <c r="I310" s="181"/>
      <c r="J310" s="181"/>
      <c r="K310" s="181"/>
      <c r="L310" s="181"/>
      <c r="M310" s="181"/>
      <c r="N310" s="181"/>
      <c r="O310" s="181"/>
      <c r="P310" s="181"/>
      <c r="Q310" s="181"/>
      <c r="R310" s="181"/>
      <c r="S310" s="181"/>
      <c r="T310" s="181"/>
      <c r="U310" s="181"/>
      <c r="V310" s="181"/>
      <c r="W310" s="181"/>
      <c r="X310" s="181"/>
      <c r="Y310" s="181"/>
      <c r="Z310" s="331"/>
      <c r="AA310" s="320"/>
    </row>
    <row r="311" spans="4:27" s="182" customFormat="1" x14ac:dyDescent="0.25">
      <c r="D311" s="181"/>
      <c r="E311" s="181"/>
      <c r="F311" s="181"/>
      <c r="G311" s="416"/>
      <c r="H311" s="181"/>
      <c r="I311" s="181"/>
      <c r="J311" s="181"/>
      <c r="K311" s="181"/>
      <c r="L311" s="181"/>
      <c r="M311" s="181"/>
      <c r="N311" s="181"/>
      <c r="O311" s="181"/>
      <c r="P311" s="181"/>
      <c r="Q311" s="181"/>
      <c r="R311" s="181"/>
      <c r="S311" s="181"/>
      <c r="T311" s="181"/>
      <c r="U311" s="181"/>
      <c r="V311" s="181"/>
      <c r="W311" s="181"/>
      <c r="X311" s="181"/>
      <c r="Y311" s="181"/>
      <c r="Z311" s="331"/>
      <c r="AA311" s="320"/>
    </row>
    <row r="312" spans="4:27" s="182" customFormat="1" x14ac:dyDescent="0.25">
      <c r="D312" s="181"/>
      <c r="E312" s="181"/>
      <c r="F312" s="181"/>
      <c r="G312" s="416"/>
      <c r="H312" s="181"/>
      <c r="I312" s="181"/>
      <c r="J312" s="181"/>
      <c r="K312" s="181"/>
      <c r="L312" s="181"/>
      <c r="M312" s="181"/>
      <c r="N312" s="181"/>
      <c r="O312" s="181"/>
      <c r="P312" s="181"/>
      <c r="Q312" s="181"/>
      <c r="R312" s="181"/>
      <c r="S312" s="181"/>
      <c r="T312" s="181"/>
      <c r="U312" s="181"/>
      <c r="V312" s="181"/>
      <c r="W312" s="181"/>
      <c r="X312" s="181"/>
      <c r="Y312" s="181"/>
      <c r="Z312" s="331"/>
      <c r="AA312" s="320"/>
    </row>
    <row r="313" spans="4:27" s="182" customFormat="1" x14ac:dyDescent="0.25">
      <c r="D313" s="181"/>
      <c r="E313" s="181"/>
      <c r="F313" s="181"/>
      <c r="G313" s="416"/>
      <c r="H313" s="181"/>
      <c r="I313" s="181"/>
      <c r="J313" s="181"/>
      <c r="K313" s="181"/>
      <c r="L313" s="181"/>
      <c r="M313" s="181"/>
      <c r="N313" s="181"/>
      <c r="O313" s="181"/>
      <c r="P313" s="181"/>
      <c r="Q313" s="181"/>
      <c r="R313" s="181"/>
      <c r="S313" s="181"/>
      <c r="T313" s="181"/>
      <c r="U313" s="181"/>
      <c r="V313" s="181"/>
      <c r="W313" s="181"/>
      <c r="X313" s="181"/>
      <c r="Y313" s="181"/>
      <c r="Z313" s="331"/>
      <c r="AA313" s="320"/>
    </row>
    <row r="314" spans="4:27" s="182" customFormat="1" x14ac:dyDescent="0.25">
      <c r="D314" s="181"/>
      <c r="E314" s="181"/>
      <c r="F314" s="181"/>
      <c r="G314" s="416"/>
      <c r="H314" s="181"/>
      <c r="I314" s="181"/>
      <c r="J314" s="181"/>
      <c r="K314" s="181"/>
      <c r="L314" s="181"/>
      <c r="M314" s="181"/>
      <c r="N314" s="181"/>
      <c r="O314" s="181"/>
      <c r="P314" s="181"/>
      <c r="Q314" s="181"/>
      <c r="R314" s="181"/>
      <c r="S314" s="181"/>
      <c r="T314" s="181"/>
      <c r="U314" s="181"/>
      <c r="V314" s="181"/>
      <c r="W314" s="181"/>
      <c r="X314" s="181"/>
      <c r="Y314" s="181"/>
      <c r="Z314" s="331"/>
      <c r="AA314" s="320"/>
    </row>
    <row r="315" spans="4:27" s="182" customFormat="1" x14ac:dyDescent="0.25">
      <c r="D315" s="181"/>
      <c r="E315" s="181"/>
      <c r="F315" s="181"/>
      <c r="G315" s="416"/>
      <c r="H315" s="181"/>
      <c r="I315" s="181"/>
      <c r="J315" s="181"/>
      <c r="K315" s="181"/>
      <c r="L315" s="181"/>
      <c r="M315" s="181"/>
      <c r="N315" s="181"/>
      <c r="O315" s="181"/>
      <c r="P315" s="181"/>
      <c r="Q315" s="181"/>
      <c r="R315" s="181"/>
      <c r="S315" s="181"/>
      <c r="T315" s="181"/>
      <c r="U315" s="181"/>
      <c r="V315" s="181"/>
      <c r="W315" s="181"/>
      <c r="X315" s="181"/>
      <c r="Y315" s="181"/>
      <c r="Z315" s="331"/>
      <c r="AA315" s="320"/>
    </row>
    <row r="316" spans="4:27" s="182" customFormat="1" x14ac:dyDescent="0.25">
      <c r="D316" s="181"/>
      <c r="E316" s="181"/>
      <c r="F316" s="181"/>
      <c r="G316" s="416"/>
      <c r="H316" s="181"/>
      <c r="I316" s="181"/>
      <c r="J316" s="181"/>
      <c r="K316" s="181"/>
      <c r="L316" s="181"/>
      <c r="M316" s="181"/>
      <c r="N316" s="181"/>
      <c r="O316" s="181"/>
      <c r="P316" s="181"/>
      <c r="Q316" s="181"/>
      <c r="R316" s="181"/>
      <c r="S316" s="181"/>
      <c r="T316" s="181"/>
      <c r="U316" s="181"/>
      <c r="V316" s="181"/>
      <c r="W316" s="181"/>
      <c r="X316" s="181"/>
      <c r="Y316" s="181"/>
      <c r="Z316" s="331"/>
      <c r="AA316" s="320"/>
    </row>
    <row r="317" spans="4:27" s="182" customFormat="1" x14ac:dyDescent="0.25">
      <c r="D317" s="181"/>
      <c r="E317" s="181"/>
      <c r="F317" s="181"/>
      <c r="G317" s="416"/>
      <c r="H317" s="181"/>
      <c r="I317" s="181"/>
      <c r="J317" s="181"/>
      <c r="K317" s="181"/>
      <c r="L317" s="181"/>
      <c r="M317" s="181"/>
      <c r="N317" s="181"/>
      <c r="O317" s="181"/>
      <c r="P317" s="181"/>
      <c r="Q317" s="181"/>
      <c r="R317" s="181"/>
      <c r="S317" s="181"/>
      <c r="T317" s="181"/>
      <c r="U317" s="181"/>
      <c r="V317" s="181"/>
      <c r="W317" s="181"/>
      <c r="X317" s="181"/>
      <c r="Y317" s="181"/>
      <c r="Z317" s="331"/>
      <c r="AA317" s="320"/>
    </row>
    <row r="318" spans="4:27" s="182" customFormat="1" x14ac:dyDescent="0.25">
      <c r="D318" s="181"/>
      <c r="E318" s="181"/>
      <c r="F318" s="181"/>
      <c r="G318" s="416"/>
      <c r="H318" s="181"/>
      <c r="I318" s="181"/>
      <c r="J318" s="181"/>
      <c r="K318" s="181"/>
      <c r="L318" s="181"/>
      <c r="M318" s="181"/>
      <c r="N318" s="181"/>
      <c r="O318" s="181"/>
      <c r="P318" s="181"/>
      <c r="Q318" s="181"/>
      <c r="R318" s="181"/>
      <c r="S318" s="181"/>
      <c r="T318" s="181"/>
      <c r="U318" s="181"/>
      <c r="V318" s="181"/>
      <c r="W318" s="181"/>
      <c r="X318" s="181"/>
      <c r="Y318" s="181"/>
      <c r="Z318" s="331"/>
      <c r="AA318" s="320"/>
    </row>
    <row r="319" spans="4:27" s="182" customFormat="1" x14ac:dyDescent="0.25">
      <c r="D319" s="181"/>
      <c r="E319" s="181"/>
      <c r="F319" s="181"/>
      <c r="G319" s="416"/>
      <c r="H319" s="181"/>
      <c r="I319" s="181"/>
      <c r="J319" s="181"/>
      <c r="K319" s="181"/>
      <c r="L319" s="181"/>
      <c r="M319" s="181"/>
      <c r="N319" s="181"/>
      <c r="O319" s="181"/>
      <c r="P319" s="181"/>
      <c r="Q319" s="181"/>
      <c r="R319" s="181"/>
      <c r="S319" s="181"/>
      <c r="T319" s="181"/>
      <c r="U319" s="181"/>
      <c r="V319" s="181"/>
      <c r="W319" s="181"/>
      <c r="X319" s="181"/>
      <c r="Y319" s="181"/>
      <c r="Z319" s="331"/>
      <c r="AA319" s="320"/>
    </row>
    <row r="320" spans="4:27" s="182" customFormat="1" x14ac:dyDescent="0.25">
      <c r="D320" s="181"/>
      <c r="E320" s="181"/>
      <c r="F320" s="181"/>
      <c r="G320" s="416"/>
      <c r="H320" s="181"/>
      <c r="I320" s="181"/>
      <c r="J320" s="181"/>
      <c r="K320" s="181"/>
      <c r="L320" s="181"/>
      <c r="M320" s="181"/>
      <c r="N320" s="181"/>
      <c r="O320" s="181"/>
      <c r="P320" s="181"/>
      <c r="Q320" s="181"/>
      <c r="R320" s="181"/>
      <c r="S320" s="181"/>
      <c r="T320" s="181"/>
      <c r="U320" s="181"/>
      <c r="V320" s="181"/>
      <c r="W320" s="181"/>
      <c r="X320" s="181"/>
      <c r="Y320" s="181"/>
      <c r="Z320" s="331"/>
      <c r="AA320" s="320"/>
    </row>
    <row r="321" spans="4:27" s="182" customFormat="1" x14ac:dyDescent="0.25">
      <c r="D321" s="181"/>
      <c r="E321" s="181"/>
      <c r="F321" s="181"/>
      <c r="G321" s="416"/>
      <c r="H321" s="181"/>
      <c r="I321" s="181"/>
      <c r="J321" s="181"/>
      <c r="K321" s="181"/>
      <c r="L321" s="181"/>
      <c r="M321" s="181"/>
      <c r="N321" s="181"/>
      <c r="O321" s="181"/>
      <c r="P321" s="181"/>
      <c r="Q321" s="181"/>
      <c r="R321" s="181"/>
      <c r="S321" s="181"/>
      <c r="T321" s="181"/>
      <c r="U321" s="181"/>
      <c r="V321" s="181"/>
      <c r="W321" s="181"/>
      <c r="X321" s="181"/>
      <c r="Y321" s="181"/>
      <c r="Z321" s="331"/>
      <c r="AA321" s="320"/>
    </row>
    <row r="322" spans="4:27" s="182" customFormat="1" x14ac:dyDescent="0.25">
      <c r="D322" s="181"/>
      <c r="E322" s="181"/>
      <c r="F322" s="181"/>
      <c r="G322" s="416"/>
      <c r="H322" s="181"/>
      <c r="I322" s="181"/>
      <c r="J322" s="181"/>
      <c r="K322" s="181"/>
      <c r="L322" s="181"/>
      <c r="M322" s="181"/>
      <c r="N322" s="181"/>
      <c r="O322" s="181"/>
      <c r="P322" s="181"/>
      <c r="Q322" s="181"/>
      <c r="R322" s="181"/>
      <c r="S322" s="181"/>
      <c r="T322" s="181"/>
      <c r="U322" s="181"/>
      <c r="V322" s="181"/>
      <c r="W322" s="181"/>
      <c r="X322" s="181"/>
      <c r="Y322" s="181"/>
      <c r="Z322" s="331"/>
      <c r="AA322" s="320"/>
    </row>
    <row r="323" spans="4:27" s="182" customFormat="1" x14ac:dyDescent="0.25">
      <c r="D323" s="181"/>
      <c r="E323" s="181"/>
      <c r="F323" s="181"/>
      <c r="G323" s="416"/>
      <c r="H323" s="181"/>
      <c r="I323" s="181"/>
      <c r="J323" s="181"/>
      <c r="K323" s="181"/>
      <c r="L323" s="181"/>
      <c r="M323" s="181"/>
      <c r="N323" s="181"/>
      <c r="O323" s="181"/>
      <c r="P323" s="181"/>
      <c r="Q323" s="181"/>
      <c r="R323" s="181"/>
      <c r="S323" s="181"/>
      <c r="T323" s="181"/>
      <c r="U323" s="181"/>
      <c r="V323" s="181"/>
      <c r="W323" s="181"/>
      <c r="X323" s="181"/>
      <c r="Y323" s="181"/>
      <c r="Z323" s="331"/>
      <c r="AA323" s="320"/>
    </row>
    <row r="324" spans="4:27" s="182" customFormat="1" x14ac:dyDescent="0.25">
      <c r="D324" s="181"/>
      <c r="E324" s="181"/>
      <c r="F324" s="181"/>
      <c r="G324" s="416"/>
      <c r="H324" s="181"/>
      <c r="I324" s="181"/>
      <c r="J324" s="181"/>
      <c r="K324" s="181"/>
      <c r="L324" s="181"/>
      <c r="M324" s="181"/>
      <c r="N324" s="181"/>
      <c r="O324" s="181"/>
      <c r="P324" s="181"/>
      <c r="Q324" s="181"/>
      <c r="R324" s="181"/>
      <c r="S324" s="181"/>
      <c r="T324" s="181"/>
      <c r="U324" s="181"/>
      <c r="V324" s="181"/>
      <c r="W324" s="181"/>
      <c r="X324" s="181"/>
      <c r="Y324" s="181"/>
      <c r="Z324" s="331"/>
      <c r="AA324" s="320"/>
    </row>
    <row r="325" spans="4:27" s="182" customFormat="1" x14ac:dyDescent="0.25">
      <c r="D325" s="181"/>
      <c r="E325" s="181"/>
      <c r="F325" s="181"/>
      <c r="G325" s="416"/>
      <c r="H325" s="181"/>
      <c r="I325" s="181"/>
      <c r="J325" s="181"/>
      <c r="K325" s="181"/>
      <c r="L325" s="181"/>
      <c r="M325" s="181"/>
      <c r="N325" s="181"/>
      <c r="O325" s="181"/>
      <c r="P325" s="181"/>
      <c r="Q325" s="181"/>
      <c r="R325" s="181"/>
      <c r="S325" s="181"/>
      <c r="T325" s="181"/>
      <c r="U325" s="181"/>
      <c r="V325" s="181"/>
      <c r="W325" s="181"/>
      <c r="X325" s="181"/>
      <c r="Y325" s="181"/>
      <c r="Z325" s="331"/>
      <c r="AA325" s="320"/>
    </row>
    <row r="326" spans="4:27" s="182" customFormat="1" x14ac:dyDescent="0.25">
      <c r="D326" s="181"/>
      <c r="E326" s="181"/>
      <c r="F326" s="181"/>
      <c r="G326" s="416"/>
      <c r="H326" s="181"/>
      <c r="I326" s="181"/>
      <c r="J326" s="181"/>
      <c r="K326" s="181"/>
      <c r="L326" s="181"/>
      <c r="M326" s="181"/>
      <c r="N326" s="181"/>
      <c r="O326" s="181"/>
      <c r="P326" s="181"/>
      <c r="Q326" s="181"/>
      <c r="R326" s="181"/>
      <c r="S326" s="181"/>
      <c r="T326" s="181"/>
      <c r="U326" s="181"/>
      <c r="V326" s="181"/>
      <c r="W326" s="181"/>
      <c r="X326" s="181"/>
      <c r="Y326" s="181"/>
      <c r="Z326" s="331"/>
      <c r="AA326" s="320"/>
    </row>
    <row r="327" spans="4:27" s="182" customFormat="1" x14ac:dyDescent="0.25">
      <c r="D327" s="181"/>
      <c r="E327" s="181"/>
      <c r="F327" s="181"/>
      <c r="G327" s="416"/>
      <c r="H327" s="181"/>
      <c r="I327" s="181"/>
      <c r="J327" s="181"/>
      <c r="K327" s="181"/>
      <c r="L327" s="181"/>
      <c r="M327" s="181"/>
      <c r="N327" s="181"/>
      <c r="O327" s="181"/>
      <c r="P327" s="181"/>
      <c r="Q327" s="181"/>
      <c r="R327" s="181"/>
      <c r="S327" s="181"/>
      <c r="T327" s="181"/>
      <c r="U327" s="181"/>
      <c r="V327" s="181"/>
      <c r="W327" s="181"/>
      <c r="X327" s="181"/>
      <c r="Y327" s="181"/>
      <c r="Z327" s="331"/>
      <c r="AA327" s="320"/>
    </row>
    <row r="328" spans="4:27" s="182" customFormat="1" x14ac:dyDescent="0.25">
      <c r="D328" s="181"/>
      <c r="E328" s="181"/>
      <c r="F328" s="181"/>
      <c r="G328" s="416"/>
      <c r="H328" s="181"/>
      <c r="I328" s="181"/>
      <c r="J328" s="181"/>
      <c r="K328" s="181"/>
      <c r="L328" s="181"/>
      <c r="M328" s="181"/>
      <c r="N328" s="181"/>
      <c r="O328" s="181"/>
      <c r="P328" s="181"/>
      <c r="Q328" s="181"/>
      <c r="R328" s="181"/>
      <c r="S328" s="181"/>
      <c r="T328" s="181"/>
      <c r="U328" s="181"/>
      <c r="V328" s="181"/>
      <c r="W328" s="181"/>
      <c r="X328" s="181"/>
      <c r="Y328" s="181"/>
      <c r="Z328" s="331"/>
      <c r="AA328" s="320"/>
    </row>
    <row r="329" spans="4:27" s="182" customFormat="1" x14ac:dyDescent="0.25">
      <c r="D329" s="181"/>
      <c r="E329" s="181"/>
      <c r="F329" s="181"/>
      <c r="G329" s="416"/>
      <c r="H329" s="181"/>
      <c r="I329" s="181"/>
      <c r="J329" s="181"/>
      <c r="K329" s="181"/>
      <c r="L329" s="181"/>
      <c r="M329" s="181"/>
      <c r="N329" s="181"/>
      <c r="O329" s="181"/>
      <c r="P329" s="181"/>
      <c r="Q329" s="181"/>
      <c r="R329" s="181"/>
      <c r="S329" s="181"/>
      <c r="T329" s="181"/>
      <c r="U329" s="181"/>
      <c r="V329" s="181"/>
      <c r="W329" s="181"/>
      <c r="X329" s="181"/>
      <c r="Y329" s="181"/>
      <c r="Z329" s="331"/>
      <c r="AA329" s="320"/>
    </row>
    <row r="330" spans="4:27" s="182" customFormat="1" x14ac:dyDescent="0.25">
      <c r="D330" s="181"/>
      <c r="E330" s="181"/>
      <c r="F330" s="181"/>
      <c r="G330" s="416"/>
      <c r="H330" s="181"/>
      <c r="I330" s="181"/>
      <c r="J330" s="181"/>
      <c r="K330" s="181"/>
      <c r="L330" s="181"/>
      <c r="M330" s="181"/>
      <c r="N330" s="181"/>
      <c r="O330" s="181"/>
      <c r="P330" s="181"/>
      <c r="Q330" s="181"/>
      <c r="R330" s="181"/>
      <c r="S330" s="181"/>
      <c r="T330" s="181"/>
      <c r="U330" s="181"/>
      <c r="V330" s="181"/>
      <c r="W330" s="181"/>
      <c r="X330" s="181"/>
      <c r="Y330" s="181"/>
      <c r="Z330" s="331"/>
      <c r="AA330" s="320"/>
    </row>
    <row r="331" spans="4:27" s="182" customFormat="1" x14ac:dyDescent="0.25">
      <c r="D331" s="181"/>
      <c r="E331" s="181"/>
      <c r="F331" s="181"/>
      <c r="G331" s="416"/>
      <c r="H331" s="181"/>
      <c r="I331" s="181"/>
      <c r="J331" s="181"/>
      <c r="K331" s="181"/>
      <c r="L331" s="181"/>
      <c r="M331" s="181"/>
      <c r="N331" s="181"/>
      <c r="O331" s="181"/>
      <c r="P331" s="181"/>
      <c r="Q331" s="181"/>
      <c r="R331" s="181"/>
      <c r="S331" s="181"/>
      <c r="T331" s="181"/>
      <c r="U331" s="181"/>
      <c r="V331" s="181"/>
      <c r="W331" s="181"/>
      <c r="X331" s="181"/>
      <c r="Y331" s="181"/>
      <c r="Z331" s="331"/>
      <c r="AA331" s="320"/>
    </row>
    <row r="332" spans="4:27" s="182" customFormat="1" x14ac:dyDescent="0.25">
      <c r="D332" s="181"/>
      <c r="E332" s="181"/>
      <c r="F332" s="181"/>
      <c r="G332" s="416"/>
      <c r="H332" s="181"/>
      <c r="I332" s="181"/>
      <c r="J332" s="181"/>
      <c r="K332" s="181"/>
      <c r="L332" s="181"/>
      <c r="M332" s="181"/>
      <c r="N332" s="181"/>
      <c r="O332" s="181"/>
      <c r="P332" s="181"/>
      <c r="Q332" s="181"/>
      <c r="R332" s="181"/>
      <c r="S332" s="181"/>
      <c r="T332" s="181"/>
      <c r="U332" s="181"/>
      <c r="V332" s="181"/>
      <c r="W332" s="181"/>
      <c r="X332" s="181"/>
      <c r="Y332" s="181"/>
      <c r="Z332" s="331"/>
      <c r="AA332" s="320"/>
    </row>
    <row r="333" spans="4:27" s="182" customFormat="1" x14ac:dyDescent="0.25">
      <c r="D333" s="181"/>
      <c r="E333" s="181"/>
      <c r="F333" s="181"/>
      <c r="G333" s="416"/>
      <c r="H333" s="181"/>
      <c r="I333" s="181"/>
      <c r="J333" s="181"/>
      <c r="K333" s="181"/>
      <c r="L333" s="181"/>
      <c r="M333" s="181"/>
      <c r="N333" s="181"/>
      <c r="O333" s="181"/>
      <c r="P333" s="181"/>
      <c r="Q333" s="181"/>
      <c r="R333" s="181"/>
      <c r="S333" s="181"/>
      <c r="T333" s="181"/>
      <c r="U333" s="181"/>
      <c r="V333" s="181"/>
      <c r="W333" s="181"/>
      <c r="X333" s="181"/>
      <c r="Y333" s="181"/>
      <c r="Z333" s="331"/>
      <c r="AA333" s="320"/>
    </row>
    <row r="334" spans="4:27" s="182" customFormat="1" x14ac:dyDescent="0.25">
      <c r="D334" s="181"/>
      <c r="E334" s="181"/>
      <c r="F334" s="181"/>
      <c r="G334" s="416"/>
      <c r="H334" s="181"/>
      <c r="I334" s="181"/>
      <c r="J334" s="181"/>
      <c r="K334" s="181"/>
      <c r="L334" s="181"/>
      <c r="M334" s="181"/>
      <c r="N334" s="181"/>
      <c r="O334" s="181"/>
      <c r="P334" s="181"/>
      <c r="Q334" s="181"/>
      <c r="R334" s="181"/>
      <c r="S334" s="181"/>
      <c r="T334" s="181"/>
      <c r="U334" s="181"/>
      <c r="V334" s="181"/>
      <c r="W334" s="181"/>
      <c r="X334" s="181"/>
      <c r="Y334" s="181"/>
      <c r="Z334" s="331"/>
      <c r="AA334" s="320"/>
    </row>
    <row r="335" spans="4:27" s="182" customFormat="1" x14ac:dyDescent="0.25">
      <c r="D335" s="181"/>
      <c r="E335" s="181"/>
      <c r="F335" s="181"/>
      <c r="G335" s="416"/>
      <c r="H335" s="181"/>
      <c r="I335" s="181"/>
      <c r="J335" s="181"/>
      <c r="K335" s="181"/>
      <c r="L335" s="181"/>
      <c r="M335" s="181"/>
      <c r="N335" s="181"/>
      <c r="O335" s="181"/>
      <c r="P335" s="181"/>
      <c r="Q335" s="181"/>
      <c r="R335" s="181"/>
      <c r="S335" s="181"/>
      <c r="T335" s="181"/>
      <c r="U335" s="181"/>
      <c r="V335" s="181"/>
      <c r="W335" s="181"/>
      <c r="X335" s="181"/>
      <c r="Y335" s="181"/>
      <c r="Z335" s="331"/>
      <c r="AA335" s="320"/>
    </row>
    <row r="336" spans="4:27" s="182" customFormat="1" x14ac:dyDescent="0.25">
      <c r="D336" s="181"/>
      <c r="E336" s="181"/>
      <c r="F336" s="181"/>
      <c r="G336" s="416"/>
      <c r="H336" s="181"/>
      <c r="I336" s="181"/>
      <c r="J336" s="181"/>
      <c r="K336" s="181"/>
      <c r="L336" s="181"/>
      <c r="M336" s="181"/>
      <c r="N336" s="181"/>
      <c r="O336" s="181"/>
      <c r="P336" s="181"/>
      <c r="Q336" s="181"/>
      <c r="R336" s="181"/>
      <c r="S336" s="181"/>
      <c r="T336" s="181"/>
      <c r="U336" s="181"/>
      <c r="V336" s="181"/>
      <c r="W336" s="181"/>
      <c r="X336" s="181"/>
      <c r="Y336" s="181"/>
      <c r="Z336" s="331"/>
      <c r="AA336" s="320"/>
    </row>
    <row r="337" spans="4:27" s="182" customFormat="1" x14ac:dyDescent="0.25">
      <c r="D337" s="181"/>
      <c r="E337" s="181"/>
      <c r="F337" s="181"/>
      <c r="G337" s="416"/>
      <c r="H337" s="181"/>
      <c r="I337" s="181"/>
      <c r="J337" s="181"/>
      <c r="K337" s="181"/>
      <c r="L337" s="181"/>
      <c r="M337" s="181"/>
      <c r="N337" s="181"/>
      <c r="O337" s="181"/>
      <c r="P337" s="181"/>
      <c r="Q337" s="181"/>
      <c r="R337" s="181"/>
      <c r="S337" s="181"/>
      <c r="T337" s="181"/>
      <c r="U337" s="181"/>
      <c r="V337" s="181"/>
      <c r="W337" s="181"/>
      <c r="X337" s="181"/>
      <c r="Y337" s="181"/>
      <c r="Z337" s="331"/>
      <c r="AA337" s="320"/>
    </row>
    <row r="338" spans="4:27" s="182" customFormat="1" x14ac:dyDescent="0.25">
      <c r="D338" s="181"/>
      <c r="E338" s="181"/>
      <c r="F338" s="181"/>
      <c r="G338" s="416"/>
      <c r="H338" s="181"/>
      <c r="I338" s="181"/>
      <c r="J338" s="181"/>
      <c r="K338" s="181"/>
      <c r="L338" s="181"/>
      <c r="M338" s="181"/>
      <c r="N338" s="181"/>
      <c r="O338" s="181"/>
      <c r="P338" s="181"/>
      <c r="Q338" s="181"/>
      <c r="R338" s="181"/>
      <c r="S338" s="181"/>
      <c r="T338" s="181"/>
      <c r="U338" s="181"/>
      <c r="V338" s="181"/>
      <c r="W338" s="181"/>
      <c r="X338" s="181"/>
      <c r="Y338" s="181"/>
      <c r="Z338" s="331"/>
      <c r="AA338" s="320"/>
    </row>
    <row r="339" spans="4:27" s="182" customFormat="1" x14ac:dyDescent="0.25">
      <c r="D339" s="181"/>
      <c r="E339" s="181"/>
      <c r="F339" s="181"/>
      <c r="G339" s="416"/>
      <c r="H339" s="181"/>
      <c r="I339" s="181"/>
      <c r="J339" s="181"/>
      <c r="K339" s="181"/>
      <c r="L339" s="181"/>
      <c r="M339" s="181"/>
      <c r="N339" s="181"/>
      <c r="O339" s="181"/>
      <c r="P339" s="181"/>
      <c r="Q339" s="181"/>
      <c r="R339" s="181"/>
      <c r="S339" s="181"/>
      <c r="T339" s="181"/>
      <c r="U339" s="181"/>
      <c r="V339" s="181"/>
      <c r="W339" s="181"/>
      <c r="X339" s="181"/>
      <c r="Y339" s="181"/>
      <c r="Z339" s="331"/>
      <c r="AA339" s="320"/>
    </row>
    <row r="340" spans="4:27" s="182" customFormat="1" x14ac:dyDescent="0.25">
      <c r="D340" s="181"/>
      <c r="E340" s="181"/>
      <c r="F340" s="181"/>
      <c r="G340" s="416"/>
      <c r="H340" s="181"/>
      <c r="I340" s="181"/>
      <c r="J340" s="181"/>
      <c r="K340" s="181"/>
      <c r="L340" s="181"/>
      <c r="M340" s="181"/>
      <c r="N340" s="181"/>
      <c r="O340" s="181"/>
      <c r="P340" s="181"/>
      <c r="Q340" s="181"/>
      <c r="R340" s="181"/>
      <c r="S340" s="181"/>
      <c r="T340" s="181"/>
      <c r="U340" s="181"/>
      <c r="V340" s="181"/>
      <c r="W340" s="181"/>
      <c r="X340" s="181"/>
      <c r="Y340" s="181"/>
      <c r="Z340" s="331"/>
      <c r="AA340" s="320"/>
    </row>
    <row r="341" spans="4:27" s="182" customFormat="1" x14ac:dyDescent="0.25">
      <c r="D341" s="181"/>
      <c r="E341" s="181"/>
      <c r="F341" s="181"/>
      <c r="G341" s="416"/>
      <c r="H341" s="181"/>
      <c r="I341" s="181"/>
      <c r="J341" s="181"/>
      <c r="K341" s="181"/>
      <c r="L341" s="181"/>
      <c r="M341" s="181"/>
      <c r="N341" s="181"/>
      <c r="O341" s="181"/>
      <c r="P341" s="181"/>
      <c r="Q341" s="181"/>
      <c r="R341" s="181"/>
      <c r="S341" s="181"/>
      <c r="T341" s="181"/>
      <c r="U341" s="181"/>
      <c r="V341" s="181"/>
      <c r="W341" s="181"/>
      <c r="X341" s="181"/>
      <c r="Y341" s="181"/>
      <c r="Z341" s="331"/>
      <c r="AA341" s="320"/>
    </row>
    <row r="342" spans="4:27" s="182" customFormat="1" x14ac:dyDescent="0.25">
      <c r="D342" s="181"/>
      <c r="E342" s="181"/>
      <c r="F342" s="181"/>
      <c r="G342" s="416"/>
      <c r="H342" s="181"/>
      <c r="I342" s="181"/>
      <c r="J342" s="181"/>
      <c r="K342" s="181"/>
      <c r="L342" s="181"/>
      <c r="M342" s="181"/>
      <c r="N342" s="181"/>
      <c r="O342" s="181"/>
      <c r="P342" s="181"/>
      <c r="Q342" s="181"/>
      <c r="R342" s="181"/>
      <c r="S342" s="181"/>
      <c r="T342" s="181"/>
      <c r="U342" s="181"/>
      <c r="V342" s="181"/>
      <c r="W342" s="181"/>
      <c r="X342" s="181"/>
      <c r="Y342" s="181"/>
      <c r="Z342" s="331"/>
      <c r="AA342" s="320"/>
    </row>
    <row r="343" spans="4:27" s="182" customFormat="1" x14ac:dyDescent="0.25">
      <c r="D343" s="181"/>
      <c r="E343" s="181"/>
      <c r="F343" s="181"/>
      <c r="G343" s="416"/>
      <c r="H343" s="181"/>
      <c r="I343" s="181"/>
      <c r="J343" s="181"/>
      <c r="K343" s="181"/>
      <c r="L343" s="181"/>
      <c r="M343" s="181"/>
      <c r="N343" s="181"/>
      <c r="O343" s="181"/>
      <c r="P343" s="181"/>
      <c r="Q343" s="181"/>
      <c r="R343" s="181"/>
      <c r="S343" s="181"/>
      <c r="T343" s="181"/>
      <c r="U343" s="181"/>
      <c r="V343" s="181"/>
      <c r="W343" s="181"/>
      <c r="X343" s="181"/>
      <c r="Y343" s="181"/>
      <c r="Z343" s="331"/>
      <c r="AA343" s="320"/>
    </row>
    <row r="344" spans="4:27" s="182" customFormat="1" x14ac:dyDescent="0.25">
      <c r="D344" s="181"/>
      <c r="E344" s="181"/>
      <c r="F344" s="181"/>
      <c r="G344" s="416"/>
      <c r="H344" s="181"/>
      <c r="I344" s="181"/>
      <c r="J344" s="181"/>
      <c r="K344" s="181"/>
      <c r="L344" s="181"/>
      <c r="M344" s="181"/>
      <c r="N344" s="181"/>
      <c r="O344" s="181"/>
      <c r="P344" s="181"/>
      <c r="Q344" s="181"/>
      <c r="R344" s="181"/>
      <c r="S344" s="181"/>
      <c r="T344" s="181"/>
      <c r="U344" s="181"/>
      <c r="V344" s="181"/>
      <c r="W344" s="181"/>
      <c r="X344" s="181"/>
      <c r="Y344" s="181"/>
      <c r="Z344" s="331"/>
      <c r="AA344" s="320"/>
    </row>
    <row r="345" spans="4:27" s="182" customFormat="1" x14ac:dyDescent="0.25">
      <c r="D345" s="181"/>
      <c r="E345" s="181"/>
      <c r="F345" s="181"/>
      <c r="G345" s="416"/>
      <c r="H345" s="181"/>
      <c r="I345" s="181"/>
      <c r="J345" s="181"/>
      <c r="K345" s="181"/>
      <c r="L345" s="181"/>
      <c r="M345" s="181"/>
      <c r="N345" s="181"/>
      <c r="O345" s="181"/>
      <c r="P345" s="181"/>
      <c r="Q345" s="181"/>
      <c r="R345" s="181"/>
      <c r="S345" s="181"/>
      <c r="T345" s="181"/>
      <c r="U345" s="181"/>
      <c r="V345" s="181"/>
      <c r="W345" s="181"/>
      <c r="X345" s="181"/>
      <c r="Y345" s="181"/>
      <c r="Z345" s="331"/>
      <c r="AA345" s="320"/>
    </row>
    <row r="346" spans="4:27" s="182" customFormat="1" x14ac:dyDescent="0.25">
      <c r="D346" s="181"/>
      <c r="E346" s="181"/>
      <c r="F346" s="181"/>
      <c r="G346" s="416"/>
      <c r="H346" s="181"/>
      <c r="I346" s="181"/>
      <c r="J346" s="181"/>
      <c r="K346" s="181"/>
      <c r="L346" s="181"/>
      <c r="M346" s="181"/>
      <c r="N346" s="181"/>
      <c r="O346" s="181"/>
      <c r="P346" s="181"/>
      <c r="Q346" s="181"/>
      <c r="R346" s="181"/>
      <c r="S346" s="181"/>
      <c r="T346" s="181"/>
      <c r="U346" s="181"/>
      <c r="V346" s="181"/>
      <c r="W346" s="181"/>
      <c r="X346" s="181"/>
      <c r="Y346" s="181"/>
      <c r="Z346" s="331"/>
      <c r="AA346" s="320"/>
    </row>
    <row r="347" spans="4:27" s="182" customFormat="1" x14ac:dyDescent="0.25">
      <c r="D347" s="181"/>
      <c r="E347" s="181"/>
      <c r="F347" s="181"/>
      <c r="G347" s="416"/>
      <c r="H347" s="181"/>
      <c r="I347" s="181"/>
      <c r="J347" s="181"/>
      <c r="K347" s="181"/>
      <c r="L347" s="181"/>
      <c r="M347" s="181"/>
      <c r="N347" s="181"/>
      <c r="O347" s="181"/>
      <c r="P347" s="181"/>
      <c r="Q347" s="181"/>
      <c r="R347" s="181"/>
      <c r="S347" s="181"/>
      <c r="T347" s="181"/>
      <c r="U347" s="181"/>
      <c r="V347" s="181"/>
      <c r="W347" s="181"/>
      <c r="X347" s="181"/>
      <c r="Y347" s="181"/>
      <c r="Z347" s="331"/>
      <c r="AA347" s="320"/>
    </row>
    <row r="348" spans="4:27" s="182" customFormat="1" x14ac:dyDescent="0.25">
      <c r="D348" s="181"/>
      <c r="E348" s="181"/>
      <c r="F348" s="181"/>
      <c r="G348" s="416"/>
      <c r="H348" s="181"/>
      <c r="I348" s="181"/>
      <c r="J348" s="181"/>
      <c r="K348" s="181"/>
      <c r="L348" s="181"/>
      <c r="M348" s="181"/>
      <c r="N348" s="181"/>
      <c r="O348" s="181"/>
      <c r="P348" s="181"/>
      <c r="Q348" s="181"/>
      <c r="R348" s="181"/>
      <c r="S348" s="181"/>
      <c r="T348" s="181"/>
      <c r="U348" s="181"/>
      <c r="V348" s="181"/>
      <c r="W348" s="181"/>
      <c r="X348" s="181"/>
      <c r="Y348" s="181"/>
      <c r="Z348" s="331"/>
      <c r="AA348" s="320"/>
    </row>
    <row r="349" spans="4:27" s="182" customFormat="1" x14ac:dyDescent="0.25">
      <c r="D349" s="181"/>
      <c r="E349" s="181"/>
      <c r="F349" s="181"/>
      <c r="G349" s="416"/>
      <c r="H349" s="181"/>
      <c r="I349" s="181"/>
      <c r="J349" s="181"/>
      <c r="K349" s="181"/>
      <c r="L349" s="181"/>
      <c r="M349" s="181"/>
      <c r="N349" s="181"/>
      <c r="O349" s="181"/>
      <c r="P349" s="181"/>
      <c r="Q349" s="181"/>
      <c r="R349" s="181"/>
      <c r="S349" s="181"/>
      <c r="T349" s="181"/>
      <c r="U349" s="181"/>
      <c r="V349" s="181"/>
      <c r="W349" s="181"/>
      <c r="X349" s="181"/>
      <c r="Y349" s="181"/>
      <c r="Z349" s="331"/>
      <c r="AA349" s="320"/>
    </row>
    <row r="350" spans="4:27" s="182" customFormat="1" x14ac:dyDescent="0.25">
      <c r="D350" s="181"/>
      <c r="E350" s="181"/>
      <c r="F350" s="181"/>
      <c r="G350" s="416"/>
      <c r="H350" s="181"/>
      <c r="I350" s="181"/>
      <c r="J350" s="181"/>
      <c r="K350" s="181"/>
      <c r="L350" s="181"/>
      <c r="M350" s="181"/>
      <c r="N350" s="181"/>
      <c r="O350" s="181"/>
      <c r="P350" s="181"/>
      <c r="Q350" s="181"/>
      <c r="R350" s="181"/>
      <c r="S350" s="181"/>
      <c r="T350" s="181"/>
      <c r="U350" s="181"/>
      <c r="V350" s="181"/>
      <c r="W350" s="181"/>
      <c r="X350" s="181"/>
      <c r="Y350" s="181"/>
      <c r="Z350" s="331"/>
      <c r="AA350" s="320"/>
    </row>
    <row r="351" spans="4:27" s="182" customFormat="1" x14ac:dyDescent="0.25">
      <c r="D351" s="181"/>
      <c r="E351" s="181"/>
      <c r="F351" s="181"/>
      <c r="G351" s="416"/>
      <c r="H351" s="181"/>
      <c r="I351" s="181"/>
      <c r="J351" s="181"/>
      <c r="K351" s="181"/>
      <c r="L351" s="181"/>
      <c r="M351" s="181"/>
      <c r="N351" s="181"/>
      <c r="O351" s="181"/>
      <c r="P351" s="181"/>
      <c r="Q351" s="181"/>
      <c r="R351" s="181"/>
      <c r="S351" s="181"/>
      <c r="T351" s="181"/>
      <c r="U351" s="181"/>
      <c r="V351" s="181"/>
      <c r="W351" s="181"/>
      <c r="X351" s="181"/>
      <c r="Y351" s="181"/>
      <c r="Z351" s="331"/>
      <c r="AA351" s="320"/>
    </row>
    <row r="352" spans="4:27" s="182" customFormat="1" x14ac:dyDescent="0.25">
      <c r="D352" s="181"/>
      <c r="E352" s="181"/>
      <c r="F352" s="181"/>
      <c r="G352" s="416"/>
      <c r="H352" s="181"/>
      <c r="I352" s="181"/>
      <c r="J352" s="181"/>
      <c r="K352" s="181"/>
      <c r="L352" s="181"/>
      <c r="M352" s="181"/>
      <c r="N352" s="181"/>
      <c r="O352" s="181"/>
      <c r="P352" s="181"/>
      <c r="Q352" s="181"/>
      <c r="R352" s="181"/>
      <c r="S352" s="181"/>
      <c r="T352" s="181"/>
      <c r="U352" s="181"/>
      <c r="V352" s="181"/>
      <c r="W352" s="181"/>
      <c r="X352" s="181"/>
      <c r="Y352" s="181"/>
      <c r="Z352" s="331"/>
      <c r="AA352" s="320"/>
    </row>
    <row r="353" spans="4:27" s="182" customFormat="1" x14ac:dyDescent="0.25">
      <c r="D353" s="181"/>
      <c r="E353" s="181"/>
      <c r="F353" s="181"/>
      <c r="G353" s="416"/>
      <c r="H353" s="181"/>
      <c r="I353" s="181"/>
      <c r="J353" s="181"/>
      <c r="K353" s="181"/>
      <c r="L353" s="181"/>
      <c r="M353" s="181"/>
      <c r="N353" s="181"/>
      <c r="O353" s="181"/>
      <c r="P353" s="181"/>
      <c r="Q353" s="181"/>
      <c r="R353" s="181"/>
      <c r="S353" s="181"/>
      <c r="T353" s="181"/>
      <c r="U353" s="181"/>
      <c r="V353" s="181"/>
      <c r="W353" s="181"/>
      <c r="X353" s="181"/>
      <c r="Y353" s="181"/>
      <c r="Z353" s="331"/>
      <c r="AA353" s="320"/>
    </row>
    <row r="354" spans="4:27" s="182" customFormat="1" x14ac:dyDescent="0.25">
      <c r="D354" s="181"/>
      <c r="E354" s="181"/>
      <c r="F354" s="181"/>
      <c r="G354" s="416"/>
      <c r="H354" s="181"/>
      <c r="I354" s="181"/>
      <c r="J354" s="181"/>
      <c r="K354" s="181"/>
      <c r="L354" s="181"/>
      <c r="M354" s="181"/>
      <c r="N354" s="181"/>
      <c r="O354" s="181"/>
      <c r="P354" s="181"/>
      <c r="Q354" s="181"/>
      <c r="R354" s="181"/>
      <c r="S354" s="181"/>
      <c r="T354" s="181"/>
      <c r="U354" s="181"/>
      <c r="V354" s="181"/>
      <c r="W354" s="181"/>
      <c r="X354" s="181"/>
      <c r="Y354" s="181"/>
      <c r="Z354" s="331"/>
      <c r="AA354" s="320"/>
    </row>
    <row r="355" spans="4:27" s="182" customFormat="1" x14ac:dyDescent="0.25">
      <c r="D355" s="181"/>
      <c r="E355" s="181"/>
      <c r="F355" s="181"/>
      <c r="G355" s="416"/>
      <c r="H355" s="181"/>
      <c r="I355" s="181"/>
      <c r="J355" s="181"/>
      <c r="K355" s="181"/>
      <c r="L355" s="181"/>
      <c r="M355" s="181"/>
      <c r="N355" s="181"/>
      <c r="O355" s="181"/>
      <c r="P355" s="181"/>
      <c r="Q355" s="181"/>
      <c r="R355" s="181"/>
      <c r="S355" s="181"/>
      <c r="T355" s="181"/>
      <c r="U355" s="181"/>
      <c r="V355" s="181"/>
      <c r="W355" s="181"/>
      <c r="X355" s="181"/>
      <c r="Y355" s="181"/>
      <c r="Z355" s="331"/>
      <c r="AA355" s="320"/>
    </row>
    <row r="356" spans="4:27" s="182" customFormat="1" x14ac:dyDescent="0.25">
      <c r="D356" s="181"/>
      <c r="E356" s="181"/>
      <c r="F356" s="181"/>
      <c r="G356" s="416"/>
      <c r="H356" s="181"/>
      <c r="I356" s="181"/>
      <c r="J356" s="181"/>
      <c r="K356" s="181"/>
      <c r="L356" s="181"/>
      <c r="M356" s="181"/>
      <c r="N356" s="181"/>
      <c r="O356" s="181"/>
      <c r="P356" s="181"/>
      <c r="Q356" s="181"/>
      <c r="R356" s="181"/>
      <c r="S356" s="181"/>
      <c r="T356" s="181"/>
      <c r="U356" s="181"/>
      <c r="V356" s="181"/>
      <c r="W356" s="181"/>
      <c r="X356" s="181"/>
      <c r="Y356" s="181"/>
      <c r="Z356" s="331"/>
      <c r="AA356" s="320"/>
    </row>
    <row r="357" spans="4:27" s="182" customFormat="1" x14ac:dyDescent="0.25">
      <c r="D357" s="181"/>
      <c r="E357" s="181"/>
      <c r="F357" s="181"/>
      <c r="G357" s="416"/>
      <c r="H357" s="181"/>
      <c r="I357" s="181"/>
      <c r="J357" s="181"/>
      <c r="K357" s="181"/>
      <c r="L357" s="181"/>
      <c r="M357" s="181"/>
      <c r="N357" s="181"/>
      <c r="O357" s="181"/>
      <c r="P357" s="181"/>
      <c r="Q357" s="181"/>
      <c r="R357" s="181"/>
      <c r="S357" s="181"/>
      <c r="T357" s="181"/>
      <c r="U357" s="181"/>
      <c r="V357" s="181"/>
      <c r="W357" s="181"/>
      <c r="X357" s="181"/>
      <c r="Y357" s="181"/>
      <c r="Z357" s="331"/>
      <c r="AA357" s="320"/>
    </row>
    <row r="358" spans="4:27" s="182" customFormat="1" x14ac:dyDescent="0.25">
      <c r="D358" s="181"/>
      <c r="E358" s="181"/>
      <c r="F358" s="181"/>
      <c r="G358" s="416"/>
      <c r="H358" s="181"/>
      <c r="I358" s="181"/>
      <c r="J358" s="181"/>
      <c r="K358" s="181"/>
      <c r="L358" s="181"/>
      <c r="M358" s="181"/>
      <c r="N358" s="181"/>
      <c r="O358" s="181"/>
      <c r="P358" s="181"/>
      <c r="Q358" s="181"/>
      <c r="R358" s="181"/>
      <c r="S358" s="181"/>
      <c r="T358" s="181"/>
      <c r="U358" s="181"/>
      <c r="V358" s="181"/>
      <c r="W358" s="181"/>
      <c r="X358" s="181"/>
      <c r="Y358" s="181"/>
      <c r="Z358" s="331"/>
      <c r="AA358" s="320"/>
    </row>
    <row r="359" spans="4:27" s="182" customFormat="1" x14ac:dyDescent="0.25">
      <c r="D359" s="181"/>
      <c r="E359" s="181"/>
      <c r="F359" s="181"/>
      <c r="G359" s="416"/>
      <c r="H359" s="181"/>
      <c r="I359" s="181"/>
      <c r="J359" s="181"/>
      <c r="K359" s="181"/>
      <c r="L359" s="181"/>
      <c r="M359" s="181"/>
      <c r="N359" s="181"/>
      <c r="O359" s="181"/>
      <c r="P359" s="181"/>
      <c r="Q359" s="181"/>
      <c r="R359" s="181"/>
      <c r="S359" s="181"/>
      <c r="T359" s="181"/>
      <c r="U359" s="181"/>
      <c r="V359" s="181"/>
      <c r="W359" s="181"/>
      <c r="X359" s="181"/>
      <c r="Y359" s="181"/>
      <c r="Z359" s="331"/>
      <c r="AA359" s="320"/>
    </row>
    <row r="360" spans="4:27" s="182" customFormat="1" x14ac:dyDescent="0.25">
      <c r="D360" s="181"/>
      <c r="E360" s="181"/>
      <c r="F360" s="181"/>
      <c r="G360" s="416"/>
      <c r="H360" s="181"/>
      <c r="I360" s="181"/>
      <c r="J360" s="181"/>
      <c r="K360" s="181"/>
      <c r="L360" s="181"/>
      <c r="M360" s="181"/>
      <c r="N360" s="181"/>
      <c r="O360" s="181"/>
      <c r="P360" s="181"/>
      <c r="Q360" s="181"/>
      <c r="R360" s="181"/>
      <c r="S360" s="181"/>
      <c r="T360" s="181"/>
      <c r="U360" s="181"/>
      <c r="V360" s="181"/>
      <c r="W360" s="181"/>
      <c r="X360" s="181"/>
      <c r="Y360" s="181"/>
      <c r="Z360" s="331"/>
      <c r="AA360" s="320"/>
    </row>
    <row r="361" spans="4:27" s="182" customFormat="1" x14ac:dyDescent="0.25">
      <c r="D361" s="181"/>
      <c r="E361" s="181"/>
      <c r="F361" s="181"/>
      <c r="G361" s="416"/>
      <c r="H361" s="181"/>
      <c r="I361" s="181"/>
      <c r="J361" s="181"/>
      <c r="K361" s="181"/>
      <c r="L361" s="181"/>
      <c r="M361" s="181"/>
      <c r="N361" s="181"/>
      <c r="O361" s="181"/>
      <c r="P361" s="181"/>
      <c r="Q361" s="181"/>
      <c r="R361" s="181"/>
      <c r="S361" s="181"/>
      <c r="T361" s="181"/>
      <c r="U361" s="181"/>
      <c r="V361" s="181"/>
      <c r="W361" s="181"/>
      <c r="X361" s="181"/>
      <c r="Y361" s="181"/>
      <c r="Z361" s="331"/>
      <c r="AA361" s="320"/>
    </row>
    <row r="362" spans="4:27" s="182" customFormat="1" x14ac:dyDescent="0.25">
      <c r="D362" s="181"/>
      <c r="E362" s="181"/>
      <c r="F362" s="181"/>
      <c r="G362" s="416"/>
      <c r="H362" s="181"/>
      <c r="I362" s="181"/>
      <c r="J362" s="181"/>
      <c r="K362" s="181"/>
      <c r="L362" s="181"/>
      <c r="M362" s="181"/>
      <c r="N362" s="181"/>
      <c r="O362" s="181"/>
      <c r="P362" s="181"/>
      <c r="Q362" s="181"/>
      <c r="R362" s="181"/>
      <c r="S362" s="181"/>
      <c r="T362" s="181"/>
      <c r="U362" s="181"/>
      <c r="V362" s="181"/>
      <c r="W362" s="181"/>
      <c r="X362" s="181"/>
      <c r="Y362" s="181"/>
      <c r="Z362" s="331"/>
      <c r="AA362" s="320"/>
    </row>
    <row r="363" spans="4:27" s="182" customFormat="1" x14ac:dyDescent="0.25">
      <c r="D363" s="181"/>
      <c r="E363" s="181"/>
      <c r="F363" s="181"/>
      <c r="G363" s="416"/>
      <c r="H363" s="181"/>
      <c r="I363" s="181"/>
      <c r="J363" s="181"/>
      <c r="K363" s="181"/>
      <c r="L363" s="181"/>
      <c r="M363" s="181"/>
      <c r="N363" s="181"/>
      <c r="O363" s="181"/>
      <c r="P363" s="181"/>
      <c r="Q363" s="181"/>
      <c r="R363" s="181"/>
      <c r="S363" s="181"/>
      <c r="T363" s="181"/>
      <c r="U363" s="181"/>
      <c r="V363" s="181"/>
      <c r="W363" s="181"/>
      <c r="X363" s="181"/>
      <c r="Y363" s="181"/>
      <c r="Z363" s="331"/>
      <c r="AA363" s="320"/>
    </row>
    <row r="364" spans="4:27" s="182" customFormat="1" x14ac:dyDescent="0.25">
      <c r="D364" s="181"/>
      <c r="E364" s="181"/>
      <c r="F364" s="181"/>
      <c r="G364" s="416"/>
      <c r="H364" s="181"/>
      <c r="I364" s="181"/>
      <c r="J364" s="181"/>
      <c r="K364" s="181"/>
      <c r="L364" s="181"/>
      <c r="M364" s="181"/>
      <c r="N364" s="181"/>
      <c r="O364" s="181"/>
      <c r="P364" s="181"/>
      <c r="Q364" s="181"/>
      <c r="R364" s="181"/>
      <c r="S364" s="181"/>
      <c r="T364" s="181"/>
      <c r="U364" s="181"/>
      <c r="V364" s="181"/>
      <c r="W364" s="181"/>
      <c r="X364" s="181"/>
      <c r="Y364" s="181"/>
      <c r="Z364" s="331"/>
      <c r="AA364" s="320"/>
    </row>
    <row r="365" spans="4:27" s="182" customFormat="1" x14ac:dyDescent="0.25">
      <c r="D365" s="181"/>
      <c r="E365" s="181"/>
      <c r="F365" s="181"/>
      <c r="G365" s="416"/>
      <c r="H365" s="181"/>
      <c r="I365" s="181"/>
      <c r="J365" s="181"/>
      <c r="K365" s="181"/>
      <c r="L365" s="181"/>
      <c r="M365" s="181"/>
      <c r="N365" s="181"/>
      <c r="O365" s="181"/>
      <c r="P365" s="181"/>
      <c r="Q365" s="181"/>
      <c r="R365" s="181"/>
      <c r="S365" s="181"/>
      <c r="T365" s="181"/>
      <c r="U365" s="181"/>
      <c r="V365" s="181"/>
      <c r="W365" s="181"/>
      <c r="X365" s="181"/>
      <c r="Y365" s="181"/>
      <c r="Z365" s="331"/>
      <c r="AA365" s="320"/>
    </row>
    <row r="366" spans="4:27" s="182" customFormat="1" x14ac:dyDescent="0.25">
      <c r="D366" s="181"/>
      <c r="E366" s="181"/>
      <c r="F366" s="181"/>
      <c r="G366" s="416"/>
      <c r="H366" s="181"/>
      <c r="I366" s="181"/>
      <c r="J366" s="181"/>
      <c r="K366" s="181"/>
      <c r="L366" s="181"/>
      <c r="M366" s="181"/>
      <c r="N366" s="181"/>
      <c r="O366" s="181"/>
      <c r="P366" s="181"/>
      <c r="Q366" s="181"/>
      <c r="R366" s="181"/>
      <c r="S366" s="181"/>
      <c r="T366" s="181"/>
      <c r="U366" s="181"/>
      <c r="V366" s="181"/>
      <c r="W366" s="181"/>
      <c r="X366" s="181"/>
      <c r="Y366" s="181"/>
      <c r="Z366" s="331"/>
      <c r="AA366" s="320"/>
    </row>
    <row r="367" spans="4:27" s="182" customFormat="1" x14ac:dyDescent="0.25">
      <c r="D367" s="181"/>
      <c r="E367" s="181"/>
      <c r="F367" s="181"/>
      <c r="G367" s="416"/>
      <c r="H367" s="181"/>
      <c r="I367" s="181"/>
      <c r="J367" s="181"/>
      <c r="K367" s="181"/>
      <c r="L367" s="181"/>
      <c r="M367" s="181"/>
      <c r="N367" s="181"/>
      <c r="O367" s="181"/>
      <c r="P367" s="181"/>
      <c r="Q367" s="181"/>
      <c r="R367" s="181"/>
      <c r="S367" s="181"/>
      <c r="T367" s="181"/>
      <c r="U367" s="181"/>
      <c r="V367" s="181"/>
      <c r="W367" s="181"/>
      <c r="X367" s="181"/>
      <c r="Y367" s="181"/>
      <c r="Z367" s="331"/>
      <c r="AA367" s="320"/>
    </row>
    <row r="368" spans="4:27" x14ac:dyDescent="0.25">
      <c r="K368" s="124"/>
    </row>
    <row r="369" spans="11:11" x14ac:dyDescent="0.25">
      <c r="K369" s="124"/>
    </row>
    <row r="370" spans="11:11" x14ac:dyDescent="0.25">
      <c r="K370" s="124"/>
    </row>
    <row r="371" spans="11:11" x14ac:dyDescent="0.25">
      <c r="K371" s="124"/>
    </row>
    <row r="372" spans="11:11" x14ac:dyDescent="0.25">
      <c r="K372" s="124"/>
    </row>
    <row r="373" spans="11:11" x14ac:dyDescent="0.25">
      <c r="K373" s="124"/>
    </row>
    <row r="374" spans="11:11" x14ac:dyDescent="0.25">
      <c r="K374" s="124"/>
    </row>
    <row r="375" spans="11:11" x14ac:dyDescent="0.25">
      <c r="K375" s="124"/>
    </row>
    <row r="376" spans="11:11" x14ac:dyDescent="0.25">
      <c r="K376" s="124"/>
    </row>
    <row r="377" spans="11:11" x14ac:dyDescent="0.25">
      <c r="K377" s="124"/>
    </row>
    <row r="378" spans="11:11" x14ac:dyDescent="0.25">
      <c r="K378" s="124"/>
    </row>
    <row r="379" spans="11:11" x14ac:dyDescent="0.25">
      <c r="K379" s="124"/>
    </row>
    <row r="380" spans="11:11" x14ac:dyDescent="0.25">
      <c r="K380" s="124"/>
    </row>
    <row r="381" spans="11:11" x14ac:dyDescent="0.25">
      <c r="K381" s="124"/>
    </row>
    <row r="382" spans="11:11" x14ac:dyDescent="0.25">
      <c r="K382" s="124"/>
    </row>
    <row r="383" spans="11:11" x14ac:dyDescent="0.25">
      <c r="K383" s="124"/>
    </row>
    <row r="384" spans="11:11" x14ac:dyDescent="0.25">
      <c r="K384" s="124"/>
    </row>
    <row r="385" spans="11:11" x14ac:dyDescent="0.25">
      <c r="K385" s="124"/>
    </row>
    <row r="386" spans="11:11" x14ac:dyDescent="0.25">
      <c r="K386" s="124"/>
    </row>
    <row r="387" spans="11:11" x14ac:dyDescent="0.25">
      <c r="K387" s="124"/>
    </row>
    <row r="388" spans="11:11" x14ac:dyDescent="0.25">
      <c r="K388" s="124"/>
    </row>
    <row r="389" spans="11:11" x14ac:dyDescent="0.25">
      <c r="K389" s="124"/>
    </row>
    <row r="390" spans="11:11" x14ac:dyDescent="0.25">
      <c r="K390" s="124"/>
    </row>
    <row r="391" spans="11:11" x14ac:dyDescent="0.25">
      <c r="K391" s="124"/>
    </row>
    <row r="392" spans="11:11" x14ac:dyDescent="0.25">
      <c r="K392" s="124"/>
    </row>
    <row r="393" spans="11:11" x14ac:dyDescent="0.25">
      <c r="K393" s="124"/>
    </row>
    <row r="394" spans="11:11" x14ac:dyDescent="0.25">
      <c r="K394" s="124"/>
    </row>
    <row r="395" spans="11:11" x14ac:dyDescent="0.25">
      <c r="K395" s="124"/>
    </row>
    <row r="396" spans="11:11" x14ac:dyDescent="0.25">
      <c r="K396" s="124"/>
    </row>
    <row r="397" spans="11:11" x14ac:dyDescent="0.25">
      <c r="K397" s="124"/>
    </row>
    <row r="398" spans="11:11" x14ac:dyDescent="0.25">
      <c r="K398" s="124"/>
    </row>
    <row r="399" spans="11:11" x14ac:dyDescent="0.25">
      <c r="K399" s="124"/>
    </row>
    <row r="400" spans="11:11" x14ac:dyDescent="0.25">
      <c r="K400" s="124"/>
    </row>
    <row r="401" spans="11:11" x14ac:dyDescent="0.25">
      <c r="K401" s="124"/>
    </row>
    <row r="402" spans="11:11" x14ac:dyDescent="0.25">
      <c r="K402" s="124"/>
    </row>
    <row r="403" spans="11:11" x14ac:dyDescent="0.25">
      <c r="K403" s="124"/>
    </row>
    <row r="404" spans="11:11" x14ac:dyDescent="0.25">
      <c r="K404" s="124"/>
    </row>
    <row r="405" spans="11:11" x14ac:dyDescent="0.25">
      <c r="K405" s="124"/>
    </row>
    <row r="406" spans="11:11" x14ac:dyDescent="0.25">
      <c r="K406" s="124"/>
    </row>
    <row r="407" spans="11:11" x14ac:dyDescent="0.25">
      <c r="K407" s="124"/>
    </row>
    <row r="408" spans="11:11" x14ac:dyDescent="0.25">
      <c r="K408" s="124"/>
    </row>
    <row r="409" spans="11:11" x14ac:dyDescent="0.25">
      <c r="K409" s="124"/>
    </row>
    <row r="410" spans="11:11" x14ac:dyDescent="0.25">
      <c r="K410" s="124"/>
    </row>
    <row r="411" spans="11:11" x14ac:dyDescent="0.25">
      <c r="K411" s="124"/>
    </row>
    <row r="412" spans="11:11" x14ac:dyDescent="0.25">
      <c r="K412" s="124"/>
    </row>
    <row r="413" spans="11:11" x14ac:dyDescent="0.25">
      <c r="K413" s="124"/>
    </row>
    <row r="414" spans="11:11" x14ac:dyDescent="0.25">
      <c r="K414" s="124"/>
    </row>
    <row r="415" spans="11:11" x14ac:dyDescent="0.25">
      <c r="K415" s="124"/>
    </row>
    <row r="416" spans="11:11" x14ac:dyDescent="0.25">
      <c r="K416" s="124"/>
    </row>
    <row r="417" spans="11:11" x14ac:dyDescent="0.25">
      <c r="K417" s="124"/>
    </row>
    <row r="418" spans="11:11" x14ac:dyDescent="0.25">
      <c r="K418" s="124"/>
    </row>
    <row r="419" spans="11:11" x14ac:dyDescent="0.25">
      <c r="K419" s="124"/>
    </row>
    <row r="420" spans="11:11" x14ac:dyDescent="0.25">
      <c r="K420" s="124"/>
    </row>
    <row r="421" spans="11:11" x14ac:dyDescent="0.25">
      <c r="K421" s="124"/>
    </row>
    <row r="422" spans="11:11" x14ac:dyDescent="0.25">
      <c r="K422" s="124"/>
    </row>
    <row r="423" spans="11:11" x14ac:dyDescent="0.25">
      <c r="K423" s="124"/>
    </row>
    <row r="424" spans="11:11" x14ac:dyDescent="0.25">
      <c r="K424" s="124"/>
    </row>
    <row r="425" spans="11:11" x14ac:dyDescent="0.25">
      <c r="K425" s="124"/>
    </row>
    <row r="426" spans="11:11" x14ac:dyDescent="0.25">
      <c r="K426" s="124"/>
    </row>
    <row r="427" spans="11:11" x14ac:dyDescent="0.25">
      <c r="K427" s="124"/>
    </row>
    <row r="428" spans="11:11" x14ac:dyDescent="0.25">
      <c r="K428" s="124"/>
    </row>
    <row r="429" spans="11:11" x14ac:dyDescent="0.25">
      <c r="K429" s="124"/>
    </row>
    <row r="430" spans="11:11" x14ac:dyDescent="0.25">
      <c r="K430" s="124"/>
    </row>
    <row r="431" spans="11:11" x14ac:dyDescent="0.25">
      <c r="K431" s="124"/>
    </row>
    <row r="432" spans="11:11" x14ac:dyDescent="0.25">
      <c r="K432" s="124"/>
    </row>
    <row r="433" spans="11:11" x14ac:dyDescent="0.25">
      <c r="K433" s="124"/>
    </row>
    <row r="434" spans="11:11" x14ac:dyDescent="0.25">
      <c r="K434" s="124"/>
    </row>
    <row r="435" spans="11:11" x14ac:dyDescent="0.25">
      <c r="K435" s="124"/>
    </row>
    <row r="436" spans="11:11" x14ac:dyDescent="0.25">
      <c r="K436" s="124"/>
    </row>
    <row r="437" spans="11:11" x14ac:dyDescent="0.25">
      <c r="K437" s="124"/>
    </row>
    <row r="438" spans="11:11" x14ac:dyDescent="0.25">
      <c r="K438" s="124"/>
    </row>
    <row r="439" spans="11:11" x14ac:dyDescent="0.25">
      <c r="K439" s="124"/>
    </row>
    <row r="440" spans="11:11" x14ac:dyDescent="0.25">
      <c r="K440" s="124"/>
    </row>
    <row r="441" spans="11:11" x14ac:dyDescent="0.25">
      <c r="K441" s="124"/>
    </row>
    <row r="442" spans="11:11" x14ac:dyDescent="0.25">
      <c r="K442" s="124"/>
    </row>
    <row r="443" spans="11:11" x14ac:dyDescent="0.25">
      <c r="K443" s="124"/>
    </row>
    <row r="444" spans="11:11" x14ac:dyDescent="0.25">
      <c r="K444" s="124"/>
    </row>
    <row r="445" spans="11:11" x14ac:dyDescent="0.25">
      <c r="K445" s="124"/>
    </row>
    <row r="446" spans="11:11" x14ac:dyDescent="0.25">
      <c r="K446" s="124"/>
    </row>
    <row r="447" spans="11:11" x14ac:dyDescent="0.25">
      <c r="K447" s="124"/>
    </row>
    <row r="448" spans="11:11" x14ac:dyDescent="0.25">
      <c r="K448" s="124"/>
    </row>
    <row r="449" spans="11:11" x14ac:dyDescent="0.25">
      <c r="K449" s="124"/>
    </row>
    <row r="450" spans="11:11" x14ac:dyDescent="0.25">
      <c r="K450" s="124"/>
    </row>
    <row r="451" spans="11:11" x14ac:dyDescent="0.25">
      <c r="K451" s="124"/>
    </row>
    <row r="452" spans="11:11" x14ac:dyDescent="0.25">
      <c r="K452" s="124"/>
    </row>
    <row r="453" spans="11:11" x14ac:dyDescent="0.25">
      <c r="K453" s="124"/>
    </row>
    <row r="454" spans="11:11" x14ac:dyDescent="0.25">
      <c r="K454" s="124"/>
    </row>
    <row r="455" spans="11:11" x14ac:dyDescent="0.25">
      <c r="K455" s="124"/>
    </row>
    <row r="456" spans="11:11" x14ac:dyDescent="0.25">
      <c r="K456" s="124"/>
    </row>
    <row r="457" spans="11:11" x14ac:dyDescent="0.25">
      <c r="K457" s="124"/>
    </row>
    <row r="458" spans="11:11" x14ac:dyDescent="0.25">
      <c r="K458" s="124"/>
    </row>
    <row r="459" spans="11:11" x14ac:dyDescent="0.25">
      <c r="K459" s="124"/>
    </row>
    <row r="460" spans="11:11" x14ac:dyDescent="0.25">
      <c r="K460" s="124"/>
    </row>
    <row r="461" spans="11:11" x14ac:dyDescent="0.25">
      <c r="K461" s="124"/>
    </row>
    <row r="462" spans="11:11" x14ac:dyDescent="0.25">
      <c r="K462" s="124"/>
    </row>
    <row r="463" spans="11:11" x14ac:dyDescent="0.25">
      <c r="K463" s="124"/>
    </row>
    <row r="464" spans="11:11" x14ac:dyDescent="0.25">
      <c r="K464" s="124"/>
    </row>
    <row r="465" spans="11:11" x14ac:dyDescent="0.25">
      <c r="K465" s="124"/>
    </row>
    <row r="466" spans="11:11" x14ac:dyDescent="0.25">
      <c r="K466" s="124"/>
    </row>
    <row r="467" spans="11:11" x14ac:dyDescent="0.25">
      <c r="K467" s="124"/>
    </row>
    <row r="468" spans="11:11" x14ac:dyDescent="0.25">
      <c r="K468" s="124"/>
    </row>
    <row r="469" spans="11:11" x14ac:dyDescent="0.25">
      <c r="K469" s="124"/>
    </row>
    <row r="470" spans="11:11" x14ac:dyDescent="0.25">
      <c r="K470" s="124"/>
    </row>
    <row r="471" spans="11:11" x14ac:dyDescent="0.25">
      <c r="K471" s="124"/>
    </row>
    <row r="472" spans="11:11" x14ac:dyDescent="0.25">
      <c r="K472" s="124"/>
    </row>
    <row r="473" spans="11:11" x14ac:dyDescent="0.25">
      <c r="K473" s="124"/>
    </row>
    <row r="474" spans="11:11" x14ac:dyDescent="0.25">
      <c r="K474" s="124"/>
    </row>
    <row r="475" spans="11:11" x14ac:dyDescent="0.25">
      <c r="K475" s="124"/>
    </row>
    <row r="476" spans="11:11" x14ac:dyDescent="0.25">
      <c r="K476" s="124"/>
    </row>
    <row r="477" spans="11:11" x14ac:dyDescent="0.25">
      <c r="K477" s="124"/>
    </row>
    <row r="478" spans="11:11" x14ac:dyDescent="0.25">
      <c r="K478" s="124"/>
    </row>
    <row r="479" spans="11:11" x14ac:dyDescent="0.25">
      <c r="K479" s="124"/>
    </row>
    <row r="480" spans="11:11" x14ac:dyDescent="0.25">
      <c r="K480" s="124"/>
    </row>
    <row r="481" spans="11:11" x14ac:dyDescent="0.25">
      <c r="K481" s="124"/>
    </row>
    <row r="482" spans="11:11" x14ac:dyDescent="0.25">
      <c r="K482" s="124"/>
    </row>
    <row r="483" spans="11:11" x14ac:dyDescent="0.25">
      <c r="K483" s="124"/>
    </row>
    <row r="484" spans="11:11" x14ac:dyDescent="0.25">
      <c r="K484" s="124"/>
    </row>
    <row r="485" spans="11:11" x14ac:dyDescent="0.25">
      <c r="K485" s="124"/>
    </row>
    <row r="486" spans="11:11" x14ac:dyDescent="0.25">
      <c r="K486" s="124"/>
    </row>
    <row r="487" spans="11:11" x14ac:dyDescent="0.25">
      <c r="K487" s="124"/>
    </row>
    <row r="488" spans="11:11" x14ac:dyDescent="0.25">
      <c r="K488" s="124"/>
    </row>
    <row r="489" spans="11:11" x14ac:dyDescent="0.25">
      <c r="K489" s="124"/>
    </row>
    <row r="490" spans="11:11" x14ac:dyDescent="0.25">
      <c r="K490" s="124"/>
    </row>
    <row r="491" spans="11:11" x14ac:dyDescent="0.25">
      <c r="K491" s="124"/>
    </row>
    <row r="492" spans="11:11" x14ac:dyDescent="0.25">
      <c r="K492" s="124"/>
    </row>
    <row r="493" spans="11:11" x14ac:dyDescent="0.25">
      <c r="K493" s="124"/>
    </row>
    <row r="494" spans="11:11" x14ac:dyDescent="0.25">
      <c r="K494" s="124"/>
    </row>
    <row r="495" spans="11:11" x14ac:dyDescent="0.25">
      <c r="K495" s="124"/>
    </row>
    <row r="496" spans="11:11" x14ac:dyDescent="0.25">
      <c r="K496" s="124"/>
    </row>
    <row r="497" spans="11:11" x14ac:dyDescent="0.25">
      <c r="K497" s="124"/>
    </row>
    <row r="498" spans="11:11" x14ac:dyDescent="0.25">
      <c r="K498" s="124"/>
    </row>
    <row r="499" spans="11:11" x14ac:dyDescent="0.25">
      <c r="K499" s="124"/>
    </row>
    <row r="500" spans="11:11" x14ac:dyDescent="0.25">
      <c r="K500" s="124"/>
    </row>
    <row r="501" spans="11:11" x14ac:dyDescent="0.25">
      <c r="K501" s="124"/>
    </row>
    <row r="502" spans="11:11" x14ac:dyDescent="0.25">
      <c r="K502" s="124"/>
    </row>
    <row r="503" spans="11:11" x14ac:dyDescent="0.25">
      <c r="K503" s="124"/>
    </row>
    <row r="504" spans="11:11" x14ac:dyDescent="0.25">
      <c r="K504" s="124"/>
    </row>
    <row r="505" spans="11:11" x14ac:dyDescent="0.25">
      <c r="K505" s="124"/>
    </row>
    <row r="506" spans="11:11" x14ac:dyDescent="0.25">
      <c r="K506" s="124"/>
    </row>
    <row r="507" spans="11:11" x14ac:dyDescent="0.25">
      <c r="K507" s="124"/>
    </row>
    <row r="508" spans="11:11" x14ac:dyDescent="0.25">
      <c r="K508" s="124"/>
    </row>
    <row r="509" spans="11:11" x14ac:dyDescent="0.25">
      <c r="K509" s="124"/>
    </row>
    <row r="510" spans="11:11" x14ac:dyDescent="0.25">
      <c r="K510" s="124"/>
    </row>
    <row r="511" spans="11:11" x14ac:dyDescent="0.25">
      <c r="K511" s="124"/>
    </row>
    <row r="512" spans="11:11" x14ac:dyDescent="0.25">
      <c r="K512" s="124"/>
    </row>
    <row r="513" spans="11:11" x14ac:dyDescent="0.25">
      <c r="K513" s="124"/>
    </row>
    <row r="514" spans="11:11" x14ac:dyDescent="0.25">
      <c r="K514" s="124"/>
    </row>
    <row r="515" spans="11:11" x14ac:dyDescent="0.25">
      <c r="K515" s="124"/>
    </row>
    <row r="516" spans="11:11" x14ac:dyDescent="0.25">
      <c r="K516" s="124"/>
    </row>
    <row r="517" spans="11:11" x14ac:dyDescent="0.25">
      <c r="K517" s="124"/>
    </row>
    <row r="518" spans="11:11" x14ac:dyDescent="0.25">
      <c r="K518" s="124"/>
    </row>
    <row r="519" spans="11:11" x14ac:dyDescent="0.25">
      <c r="K519" s="124"/>
    </row>
    <row r="520" spans="11:11" x14ac:dyDescent="0.25">
      <c r="K520" s="124"/>
    </row>
    <row r="521" spans="11:11" x14ac:dyDescent="0.25">
      <c r="K521" s="124"/>
    </row>
    <row r="522" spans="11:11" x14ac:dyDescent="0.25">
      <c r="K522" s="124"/>
    </row>
    <row r="523" spans="11:11" x14ac:dyDescent="0.25">
      <c r="K523" s="124"/>
    </row>
    <row r="524" spans="11:11" x14ac:dyDescent="0.25">
      <c r="K524" s="124"/>
    </row>
    <row r="525" spans="11:11" x14ac:dyDescent="0.25">
      <c r="K525" s="124"/>
    </row>
    <row r="526" spans="11:11" x14ac:dyDescent="0.25">
      <c r="K526" s="124"/>
    </row>
    <row r="527" spans="11:11" x14ac:dyDescent="0.25">
      <c r="K527" s="124"/>
    </row>
    <row r="528" spans="11:11" x14ac:dyDescent="0.25">
      <c r="K528" s="124"/>
    </row>
    <row r="529" spans="11:11" x14ac:dyDescent="0.25">
      <c r="K529" s="124"/>
    </row>
    <row r="530" spans="11:11" x14ac:dyDescent="0.25">
      <c r="K530" s="124"/>
    </row>
    <row r="531" spans="11:11" x14ac:dyDescent="0.25">
      <c r="K531" s="124"/>
    </row>
    <row r="532" spans="11:11" x14ac:dyDescent="0.25">
      <c r="K532" s="124"/>
    </row>
    <row r="533" spans="11:11" x14ac:dyDescent="0.25">
      <c r="K533" s="124"/>
    </row>
    <row r="534" spans="11:11" x14ac:dyDescent="0.25">
      <c r="K534" s="124"/>
    </row>
    <row r="535" spans="11:11" x14ac:dyDescent="0.25">
      <c r="K535" s="124"/>
    </row>
    <row r="536" spans="11:11" x14ac:dyDescent="0.25">
      <c r="K536" s="124"/>
    </row>
    <row r="537" spans="11:11" x14ac:dyDescent="0.25">
      <c r="K537" s="124"/>
    </row>
    <row r="538" spans="11:11" x14ac:dyDescent="0.25">
      <c r="K538" s="124"/>
    </row>
    <row r="539" spans="11:11" x14ac:dyDescent="0.25">
      <c r="K539" s="124"/>
    </row>
    <row r="540" spans="11:11" x14ac:dyDescent="0.25">
      <c r="K540" s="124"/>
    </row>
    <row r="541" spans="11:11" x14ac:dyDescent="0.25">
      <c r="K541" s="124"/>
    </row>
    <row r="542" spans="11:11" x14ac:dyDescent="0.25">
      <c r="K542" s="124"/>
    </row>
    <row r="543" spans="11:11" x14ac:dyDescent="0.25">
      <c r="K543" s="124"/>
    </row>
    <row r="544" spans="11:11" x14ac:dyDescent="0.25">
      <c r="K544" s="124"/>
    </row>
    <row r="545" spans="11:11" x14ac:dyDescent="0.25">
      <c r="K545" s="124"/>
    </row>
    <row r="546" spans="11:11" x14ac:dyDescent="0.25">
      <c r="K546" s="124"/>
    </row>
    <row r="547" spans="11:11" x14ac:dyDescent="0.25">
      <c r="K547" s="124"/>
    </row>
    <row r="548" spans="11:11" x14ac:dyDescent="0.25">
      <c r="K548" s="124"/>
    </row>
    <row r="549" spans="11:11" x14ac:dyDescent="0.25">
      <c r="K549" s="124"/>
    </row>
    <row r="550" spans="11:11" x14ac:dyDescent="0.25">
      <c r="K550" s="124"/>
    </row>
    <row r="551" spans="11:11" x14ac:dyDescent="0.25">
      <c r="K551" s="124"/>
    </row>
    <row r="552" spans="11:11" x14ac:dyDescent="0.25">
      <c r="K552" s="124"/>
    </row>
    <row r="553" spans="11:11" x14ac:dyDescent="0.25">
      <c r="K553" s="124"/>
    </row>
    <row r="554" spans="11:11" x14ac:dyDescent="0.25">
      <c r="K554" s="124"/>
    </row>
    <row r="555" spans="11:11" x14ac:dyDescent="0.25">
      <c r="K555" s="124"/>
    </row>
    <row r="556" spans="11:11" x14ac:dyDescent="0.25">
      <c r="K556" s="124"/>
    </row>
    <row r="557" spans="11:11" x14ac:dyDescent="0.25">
      <c r="K557" s="124"/>
    </row>
    <row r="558" spans="11:11" x14ac:dyDescent="0.25">
      <c r="K558" s="124"/>
    </row>
    <row r="559" spans="11:11" x14ac:dyDescent="0.25">
      <c r="K559" s="124"/>
    </row>
    <row r="560" spans="11:11" x14ac:dyDescent="0.25">
      <c r="K560" s="124"/>
    </row>
    <row r="561" spans="11:11" x14ac:dyDescent="0.25">
      <c r="K561" s="124"/>
    </row>
    <row r="562" spans="11:11" x14ac:dyDescent="0.25">
      <c r="K562" s="124"/>
    </row>
    <row r="563" spans="11:11" x14ac:dyDescent="0.25">
      <c r="K563" s="124"/>
    </row>
    <row r="564" spans="11:11" x14ac:dyDescent="0.25">
      <c r="K564" s="124"/>
    </row>
    <row r="565" spans="11:11" x14ac:dyDescent="0.25">
      <c r="K565" s="124"/>
    </row>
    <row r="566" spans="11:11" x14ac:dyDescent="0.25">
      <c r="K566" s="124"/>
    </row>
    <row r="567" spans="11:11" x14ac:dyDescent="0.25">
      <c r="K567" s="124"/>
    </row>
    <row r="568" spans="11:11" x14ac:dyDescent="0.25">
      <c r="K568" s="124"/>
    </row>
    <row r="569" spans="11:11" x14ac:dyDescent="0.25">
      <c r="K569" s="124"/>
    </row>
    <row r="570" spans="11:11" x14ac:dyDescent="0.25">
      <c r="K570" s="124"/>
    </row>
    <row r="571" spans="11:11" x14ac:dyDescent="0.25">
      <c r="K571" s="124"/>
    </row>
    <row r="572" spans="11:11" x14ac:dyDescent="0.25">
      <c r="K572" s="124"/>
    </row>
    <row r="573" spans="11:11" x14ac:dyDescent="0.25">
      <c r="K573" s="124"/>
    </row>
    <row r="574" spans="11:11" x14ac:dyDescent="0.25">
      <c r="K574" s="124"/>
    </row>
    <row r="575" spans="11:11" x14ac:dyDescent="0.25">
      <c r="K575" s="124"/>
    </row>
    <row r="576" spans="11:11" x14ac:dyDescent="0.25">
      <c r="K576" s="124"/>
    </row>
    <row r="577" spans="11:11" x14ac:dyDescent="0.25">
      <c r="K577" s="124"/>
    </row>
    <row r="578" spans="11:11" x14ac:dyDescent="0.25">
      <c r="K578" s="124"/>
    </row>
    <row r="579" spans="11:11" x14ac:dyDescent="0.25">
      <c r="K579" s="124"/>
    </row>
    <row r="580" spans="11:11" x14ac:dyDescent="0.25">
      <c r="K580" s="124"/>
    </row>
    <row r="581" spans="11:11" x14ac:dyDescent="0.25">
      <c r="K581" s="124"/>
    </row>
    <row r="582" spans="11:11" x14ac:dyDescent="0.25">
      <c r="K582" s="124"/>
    </row>
    <row r="583" spans="11:11" x14ac:dyDescent="0.25">
      <c r="K583" s="124"/>
    </row>
    <row r="584" spans="11:11" x14ac:dyDescent="0.25">
      <c r="K584" s="124"/>
    </row>
    <row r="585" spans="11:11" x14ac:dyDescent="0.25">
      <c r="K585" s="124"/>
    </row>
    <row r="586" spans="11:11" x14ac:dyDescent="0.25">
      <c r="K586" s="124"/>
    </row>
    <row r="587" spans="11:11" x14ac:dyDescent="0.25">
      <c r="K587" s="124"/>
    </row>
    <row r="588" spans="11:11" x14ac:dyDescent="0.25">
      <c r="K588" s="124"/>
    </row>
    <row r="589" spans="11:11" x14ac:dyDescent="0.25">
      <c r="K589" s="124"/>
    </row>
    <row r="590" spans="11:11" x14ac:dyDescent="0.25">
      <c r="K590" s="124"/>
    </row>
    <row r="591" spans="11:11" x14ac:dyDescent="0.25">
      <c r="K591" s="124"/>
    </row>
    <row r="592" spans="11:11" x14ac:dyDescent="0.25">
      <c r="K592" s="124"/>
    </row>
    <row r="593" spans="11:11" x14ac:dyDescent="0.25">
      <c r="K593" s="124"/>
    </row>
    <row r="594" spans="11:11" x14ac:dyDescent="0.25">
      <c r="K594" s="124"/>
    </row>
    <row r="595" spans="11:11" x14ac:dyDescent="0.25">
      <c r="K595" s="124"/>
    </row>
    <row r="596" spans="11:11" x14ac:dyDescent="0.25">
      <c r="K596" s="124"/>
    </row>
    <row r="597" spans="11:11" x14ac:dyDescent="0.25">
      <c r="K597" s="124"/>
    </row>
    <row r="598" spans="11:11" x14ac:dyDescent="0.25">
      <c r="K598" s="124"/>
    </row>
    <row r="599" spans="11:11" x14ac:dyDescent="0.25">
      <c r="K599" s="124"/>
    </row>
    <row r="600" spans="11:11" x14ac:dyDescent="0.25">
      <c r="K600" s="124"/>
    </row>
    <row r="601" spans="11:11" x14ac:dyDescent="0.25">
      <c r="K601" s="124"/>
    </row>
    <row r="602" spans="11:11" x14ac:dyDescent="0.25">
      <c r="K602" s="124"/>
    </row>
    <row r="603" spans="11:11" x14ac:dyDescent="0.25">
      <c r="K603" s="124"/>
    </row>
    <row r="604" spans="11:11" x14ac:dyDescent="0.25">
      <c r="K604" s="124"/>
    </row>
    <row r="605" spans="11:11" x14ac:dyDescent="0.25">
      <c r="K605" s="124"/>
    </row>
    <row r="606" spans="11:11" x14ac:dyDescent="0.25">
      <c r="K606" s="124"/>
    </row>
    <row r="607" spans="11:11" x14ac:dyDescent="0.25">
      <c r="K607" s="124"/>
    </row>
    <row r="608" spans="11:11" x14ac:dyDescent="0.25">
      <c r="K608" s="124"/>
    </row>
    <row r="609" spans="11:11" x14ac:dyDescent="0.25">
      <c r="K609" s="124"/>
    </row>
    <row r="610" spans="11:11" x14ac:dyDescent="0.25">
      <c r="K610" s="124"/>
    </row>
    <row r="611" spans="11:11" x14ac:dyDescent="0.25">
      <c r="K611" s="124"/>
    </row>
    <row r="612" spans="11:11" x14ac:dyDescent="0.25">
      <c r="K612" s="124"/>
    </row>
    <row r="613" spans="11:11" x14ac:dyDescent="0.25">
      <c r="K613" s="124"/>
    </row>
    <row r="614" spans="11:11" x14ac:dyDescent="0.25">
      <c r="K614" s="124"/>
    </row>
    <row r="615" spans="11:11" x14ac:dyDescent="0.25">
      <c r="K615" s="124"/>
    </row>
    <row r="616" spans="11:11" x14ac:dyDescent="0.25">
      <c r="K616" s="124"/>
    </row>
    <row r="617" spans="11:11" x14ac:dyDescent="0.25">
      <c r="K617" s="124"/>
    </row>
    <row r="618" spans="11:11" x14ac:dyDescent="0.25">
      <c r="K618" s="124"/>
    </row>
    <row r="619" spans="11:11" x14ac:dyDescent="0.25">
      <c r="K619" s="124"/>
    </row>
    <row r="620" spans="11:11" x14ac:dyDescent="0.25">
      <c r="K620" s="124"/>
    </row>
    <row r="621" spans="11:11" x14ac:dyDescent="0.25">
      <c r="K621" s="124"/>
    </row>
    <row r="622" spans="11:11" x14ac:dyDescent="0.25">
      <c r="K622" s="124"/>
    </row>
    <row r="623" spans="11:11" x14ac:dyDescent="0.25">
      <c r="K623" s="124"/>
    </row>
    <row r="624" spans="11:11" x14ac:dyDescent="0.25">
      <c r="K624" s="124"/>
    </row>
    <row r="625" spans="11:11" x14ac:dyDescent="0.25">
      <c r="K625" s="124"/>
    </row>
    <row r="626" spans="11:11" x14ac:dyDescent="0.25">
      <c r="K626" s="124"/>
    </row>
    <row r="627" spans="11:11" x14ac:dyDescent="0.25">
      <c r="K627" s="124"/>
    </row>
    <row r="628" spans="11:11" x14ac:dyDescent="0.25">
      <c r="K628" s="124"/>
    </row>
    <row r="629" spans="11:11" x14ac:dyDescent="0.25">
      <c r="K629" s="124"/>
    </row>
    <row r="630" spans="11:11" x14ac:dyDescent="0.25">
      <c r="K630" s="124"/>
    </row>
    <row r="631" spans="11:11" x14ac:dyDescent="0.25">
      <c r="K631" s="124"/>
    </row>
    <row r="632" spans="11:11" x14ac:dyDescent="0.25">
      <c r="K632" s="124"/>
    </row>
    <row r="633" spans="11:11" x14ac:dyDescent="0.25">
      <c r="K633" s="124"/>
    </row>
    <row r="634" spans="11:11" x14ac:dyDescent="0.25">
      <c r="K634" s="124"/>
    </row>
    <row r="635" spans="11:11" x14ac:dyDescent="0.25">
      <c r="K635" s="124"/>
    </row>
    <row r="636" spans="11:11" x14ac:dyDescent="0.25">
      <c r="K636" s="124"/>
    </row>
    <row r="637" spans="11:11" x14ac:dyDescent="0.25">
      <c r="K637" s="124"/>
    </row>
    <row r="638" spans="11:11" x14ac:dyDescent="0.25">
      <c r="K638" s="124"/>
    </row>
    <row r="639" spans="11:11" x14ac:dyDescent="0.25">
      <c r="K639" s="124"/>
    </row>
    <row r="640" spans="11:11" x14ac:dyDescent="0.25">
      <c r="K640" s="124"/>
    </row>
    <row r="641" spans="11:11" x14ac:dyDescent="0.25">
      <c r="K641" s="124"/>
    </row>
    <row r="642" spans="11:11" x14ac:dyDescent="0.25">
      <c r="K642" s="124"/>
    </row>
    <row r="643" spans="11:11" x14ac:dyDescent="0.25">
      <c r="K643" s="124"/>
    </row>
    <row r="644" spans="11:11" x14ac:dyDescent="0.25">
      <c r="K644" s="124"/>
    </row>
    <row r="645" spans="11:11" x14ac:dyDescent="0.25">
      <c r="K645" s="124"/>
    </row>
    <row r="646" spans="11:11" x14ac:dyDescent="0.25">
      <c r="K646" s="124"/>
    </row>
    <row r="647" spans="11:11" x14ac:dyDescent="0.25">
      <c r="K647" s="124"/>
    </row>
    <row r="648" spans="11:11" x14ac:dyDescent="0.25">
      <c r="K648" s="124"/>
    </row>
    <row r="649" spans="11:11" x14ac:dyDescent="0.25">
      <c r="K649" s="124"/>
    </row>
    <row r="650" spans="11:11" x14ac:dyDescent="0.25">
      <c r="K650" s="124"/>
    </row>
    <row r="651" spans="11:11" x14ac:dyDescent="0.25">
      <c r="K651" s="124"/>
    </row>
    <row r="652" spans="11:11" x14ac:dyDescent="0.25">
      <c r="K652" s="124"/>
    </row>
    <row r="653" spans="11:11" x14ac:dyDescent="0.25">
      <c r="K653" s="124"/>
    </row>
    <row r="654" spans="11:11" x14ac:dyDescent="0.25">
      <c r="K654" s="124"/>
    </row>
    <row r="655" spans="11:11" x14ac:dyDescent="0.25">
      <c r="K655" s="124"/>
    </row>
    <row r="656" spans="11:11" x14ac:dyDescent="0.25">
      <c r="K656" s="124"/>
    </row>
    <row r="657" spans="11:11" x14ac:dyDescent="0.25">
      <c r="K657" s="124"/>
    </row>
    <row r="658" spans="11:11" x14ac:dyDescent="0.25">
      <c r="K658" s="124"/>
    </row>
    <row r="659" spans="11:11" x14ac:dyDescent="0.25">
      <c r="K659" s="124"/>
    </row>
    <row r="660" spans="11:11" x14ac:dyDescent="0.25">
      <c r="K660" s="124"/>
    </row>
    <row r="661" spans="11:11" x14ac:dyDescent="0.25">
      <c r="K661" s="124"/>
    </row>
    <row r="662" spans="11:11" x14ac:dyDescent="0.25">
      <c r="K662" s="124"/>
    </row>
    <row r="663" spans="11:11" x14ac:dyDescent="0.25">
      <c r="K663" s="124"/>
    </row>
    <row r="664" spans="11:11" x14ac:dyDescent="0.25">
      <c r="K664" s="124"/>
    </row>
    <row r="665" spans="11:11" x14ac:dyDescent="0.25">
      <c r="K665" s="124"/>
    </row>
    <row r="666" spans="11:11" x14ac:dyDescent="0.25">
      <c r="K666" s="124"/>
    </row>
    <row r="667" spans="11:11" x14ac:dyDescent="0.25">
      <c r="K667" s="124"/>
    </row>
    <row r="668" spans="11:11" x14ac:dyDescent="0.25">
      <c r="K668" s="124"/>
    </row>
    <row r="669" spans="11:11" x14ac:dyDescent="0.25">
      <c r="K669" s="124"/>
    </row>
    <row r="670" spans="11:11" x14ac:dyDescent="0.25">
      <c r="K670" s="124"/>
    </row>
    <row r="671" spans="11:11" x14ac:dyDescent="0.25">
      <c r="K671" s="124"/>
    </row>
    <row r="672" spans="11:11" x14ac:dyDescent="0.25">
      <c r="K672" s="124"/>
    </row>
    <row r="673" spans="11:11" x14ac:dyDescent="0.25">
      <c r="K673" s="124"/>
    </row>
    <row r="674" spans="11:11" x14ac:dyDescent="0.25">
      <c r="K674" s="124"/>
    </row>
    <row r="675" spans="11:11" x14ac:dyDescent="0.25">
      <c r="K675" s="124"/>
    </row>
    <row r="676" spans="11:11" x14ac:dyDescent="0.25">
      <c r="K676" s="124"/>
    </row>
    <row r="677" spans="11:11" x14ac:dyDescent="0.25">
      <c r="K677" s="124"/>
    </row>
    <row r="678" spans="11:11" x14ac:dyDescent="0.25">
      <c r="K678" s="124"/>
    </row>
    <row r="679" spans="11:11" x14ac:dyDescent="0.25">
      <c r="K679" s="124"/>
    </row>
    <row r="680" spans="11:11" x14ac:dyDescent="0.25">
      <c r="K680" s="124"/>
    </row>
    <row r="681" spans="11:11" x14ac:dyDescent="0.25">
      <c r="K681" s="124"/>
    </row>
    <row r="682" spans="11:11" x14ac:dyDescent="0.25">
      <c r="K682" s="124"/>
    </row>
    <row r="683" spans="11:11" x14ac:dyDescent="0.25">
      <c r="K683" s="124"/>
    </row>
    <row r="684" spans="11:11" x14ac:dyDescent="0.25">
      <c r="K684" s="124"/>
    </row>
    <row r="685" spans="11:11" x14ac:dyDescent="0.25">
      <c r="K685" s="124"/>
    </row>
    <row r="686" spans="11:11" x14ac:dyDescent="0.25">
      <c r="K686" s="124"/>
    </row>
    <row r="687" spans="11:11" x14ac:dyDescent="0.25">
      <c r="K687" s="124"/>
    </row>
    <row r="688" spans="11:11" x14ac:dyDescent="0.25">
      <c r="K688" s="124"/>
    </row>
    <row r="689" spans="11:11" x14ac:dyDescent="0.25">
      <c r="K689" s="124"/>
    </row>
    <row r="690" spans="11:11" x14ac:dyDescent="0.25">
      <c r="K690" s="124"/>
    </row>
    <row r="691" spans="11:11" x14ac:dyDescent="0.25">
      <c r="K691" s="124"/>
    </row>
    <row r="692" spans="11:11" x14ac:dyDescent="0.25">
      <c r="K692" s="124"/>
    </row>
    <row r="693" spans="11:11" x14ac:dyDescent="0.25">
      <c r="K693" s="124"/>
    </row>
    <row r="694" spans="11:11" x14ac:dyDescent="0.25">
      <c r="K694" s="124"/>
    </row>
    <row r="695" spans="11:11" x14ac:dyDescent="0.25">
      <c r="K695" s="124"/>
    </row>
    <row r="696" spans="11:11" x14ac:dyDescent="0.25">
      <c r="K696" s="124"/>
    </row>
    <row r="697" spans="11:11" x14ac:dyDescent="0.25">
      <c r="K697" s="124"/>
    </row>
    <row r="698" spans="11:11" x14ac:dyDescent="0.25">
      <c r="K698" s="124"/>
    </row>
    <row r="699" spans="11:11" x14ac:dyDescent="0.25">
      <c r="K699" s="124"/>
    </row>
    <row r="700" spans="11:11" x14ac:dyDescent="0.25">
      <c r="K700" s="124"/>
    </row>
    <row r="701" spans="11:11" x14ac:dyDescent="0.25">
      <c r="K701" s="124"/>
    </row>
    <row r="702" spans="11:11" x14ac:dyDescent="0.25">
      <c r="K702" s="124"/>
    </row>
    <row r="703" spans="11:11" x14ac:dyDescent="0.25">
      <c r="K703" s="124"/>
    </row>
    <row r="704" spans="11:11" x14ac:dyDescent="0.25">
      <c r="K704" s="124"/>
    </row>
    <row r="705" spans="11:11" x14ac:dyDescent="0.25">
      <c r="K705" s="124"/>
    </row>
    <row r="706" spans="11:11" x14ac:dyDescent="0.25">
      <c r="K706" s="124"/>
    </row>
    <row r="707" spans="11:11" x14ac:dyDescent="0.25">
      <c r="K707" s="124"/>
    </row>
    <row r="708" spans="11:11" x14ac:dyDescent="0.25">
      <c r="K708" s="124"/>
    </row>
    <row r="709" spans="11:11" x14ac:dyDescent="0.25">
      <c r="K709" s="124"/>
    </row>
    <row r="710" spans="11:11" x14ac:dyDescent="0.25">
      <c r="K710" s="124"/>
    </row>
    <row r="711" spans="11:11" x14ac:dyDescent="0.25">
      <c r="K711" s="124"/>
    </row>
    <row r="712" spans="11:11" x14ac:dyDescent="0.25">
      <c r="K712" s="124"/>
    </row>
    <row r="713" spans="11:11" x14ac:dyDescent="0.25">
      <c r="K713" s="124"/>
    </row>
    <row r="714" spans="11:11" x14ac:dyDescent="0.25">
      <c r="K714" s="124"/>
    </row>
    <row r="715" spans="11:11" x14ac:dyDescent="0.25">
      <c r="K715" s="124"/>
    </row>
    <row r="716" spans="11:11" x14ac:dyDescent="0.25">
      <c r="K716" s="124"/>
    </row>
    <row r="717" spans="11:11" x14ac:dyDescent="0.25">
      <c r="K717" s="124"/>
    </row>
    <row r="718" spans="11:11" x14ac:dyDescent="0.25">
      <c r="K718" s="124"/>
    </row>
    <row r="719" spans="11:11" x14ac:dyDescent="0.25">
      <c r="K719" s="124"/>
    </row>
    <row r="720" spans="11:11" x14ac:dyDescent="0.25">
      <c r="K720" s="124"/>
    </row>
    <row r="721" spans="11:11" x14ac:dyDescent="0.25">
      <c r="K721" s="124"/>
    </row>
    <row r="722" spans="11:11" x14ac:dyDescent="0.25">
      <c r="K722" s="124"/>
    </row>
    <row r="723" spans="11:11" x14ac:dyDescent="0.25">
      <c r="K723" s="124"/>
    </row>
    <row r="724" spans="11:11" x14ac:dyDescent="0.25">
      <c r="K724" s="124"/>
    </row>
    <row r="725" spans="11:11" x14ac:dyDescent="0.25">
      <c r="K725" s="124"/>
    </row>
    <row r="726" spans="11:11" x14ac:dyDescent="0.25">
      <c r="K726" s="124"/>
    </row>
    <row r="727" spans="11:11" x14ac:dyDescent="0.25">
      <c r="K727" s="124"/>
    </row>
    <row r="728" spans="11:11" x14ac:dyDescent="0.25">
      <c r="K728" s="124"/>
    </row>
    <row r="729" spans="11:11" x14ac:dyDescent="0.25">
      <c r="K729" s="124"/>
    </row>
    <row r="730" spans="11:11" x14ac:dyDescent="0.25">
      <c r="K730" s="124"/>
    </row>
    <row r="731" spans="11:11" x14ac:dyDescent="0.25">
      <c r="K731" s="124"/>
    </row>
    <row r="732" spans="11:11" x14ac:dyDescent="0.25">
      <c r="K732" s="124"/>
    </row>
    <row r="733" spans="11:11" x14ac:dyDescent="0.25">
      <c r="K733" s="124"/>
    </row>
    <row r="734" spans="11:11" x14ac:dyDescent="0.25">
      <c r="K734" s="124"/>
    </row>
    <row r="735" spans="11:11" x14ac:dyDescent="0.25">
      <c r="K735" s="124"/>
    </row>
    <row r="736" spans="11:11" x14ac:dyDescent="0.25">
      <c r="K736" s="124"/>
    </row>
    <row r="737" spans="11:11" x14ac:dyDescent="0.25">
      <c r="K737" s="124"/>
    </row>
    <row r="738" spans="11:11" x14ac:dyDescent="0.25">
      <c r="K738" s="124"/>
    </row>
    <row r="739" spans="11:11" x14ac:dyDescent="0.25">
      <c r="K739" s="124"/>
    </row>
    <row r="740" spans="11:11" x14ac:dyDescent="0.25">
      <c r="K740" s="124"/>
    </row>
    <row r="741" spans="11:11" x14ac:dyDescent="0.25">
      <c r="K741" s="124"/>
    </row>
    <row r="742" spans="11:11" x14ac:dyDescent="0.25">
      <c r="K742" s="124"/>
    </row>
    <row r="743" spans="11:11" x14ac:dyDescent="0.25">
      <c r="K743" s="124"/>
    </row>
    <row r="744" spans="11:11" x14ac:dyDescent="0.25">
      <c r="K744" s="124"/>
    </row>
    <row r="745" spans="11:11" x14ac:dyDescent="0.25">
      <c r="K745" s="124"/>
    </row>
    <row r="746" spans="11:11" x14ac:dyDescent="0.25">
      <c r="K746" s="124"/>
    </row>
    <row r="747" spans="11:11" x14ac:dyDescent="0.25">
      <c r="K747" s="124"/>
    </row>
    <row r="748" spans="11:11" x14ac:dyDescent="0.25">
      <c r="K748" s="124"/>
    </row>
    <row r="749" spans="11:11" x14ac:dyDescent="0.25">
      <c r="K749" s="124"/>
    </row>
    <row r="750" spans="11:11" x14ac:dyDescent="0.25">
      <c r="K750" s="124"/>
    </row>
    <row r="751" spans="11:11" x14ac:dyDescent="0.25">
      <c r="K751" s="124"/>
    </row>
    <row r="752" spans="11:11" x14ac:dyDescent="0.25">
      <c r="K752" s="124"/>
    </row>
    <row r="753" spans="11:11" x14ac:dyDescent="0.25">
      <c r="K753" s="124"/>
    </row>
    <row r="754" spans="11:11" x14ac:dyDescent="0.25">
      <c r="K754" s="124"/>
    </row>
    <row r="755" spans="11:11" x14ac:dyDescent="0.25">
      <c r="K755" s="124"/>
    </row>
    <row r="756" spans="11:11" x14ac:dyDescent="0.25">
      <c r="K756" s="124"/>
    </row>
    <row r="757" spans="11:11" x14ac:dyDescent="0.25">
      <c r="K757" s="124"/>
    </row>
    <row r="758" spans="11:11" x14ac:dyDescent="0.25">
      <c r="K758" s="124"/>
    </row>
    <row r="759" spans="11:11" x14ac:dyDescent="0.25">
      <c r="K759" s="124"/>
    </row>
    <row r="760" spans="11:11" x14ac:dyDescent="0.25">
      <c r="K760" s="124"/>
    </row>
    <row r="761" spans="11:11" x14ac:dyDescent="0.25">
      <c r="K761" s="124"/>
    </row>
    <row r="762" spans="11:11" x14ac:dyDescent="0.25">
      <c r="K762" s="124"/>
    </row>
    <row r="763" spans="11:11" x14ac:dyDescent="0.25">
      <c r="K763" s="124"/>
    </row>
    <row r="764" spans="11:11" x14ac:dyDescent="0.25">
      <c r="K764" s="124"/>
    </row>
    <row r="765" spans="11:11" x14ac:dyDescent="0.25">
      <c r="K765" s="124"/>
    </row>
    <row r="766" spans="11:11" x14ac:dyDescent="0.25">
      <c r="K766" s="124"/>
    </row>
    <row r="767" spans="11:11" x14ac:dyDescent="0.25">
      <c r="K767" s="124"/>
    </row>
    <row r="768" spans="11:11" x14ac:dyDescent="0.25">
      <c r="K768" s="124"/>
    </row>
    <row r="769" spans="11:11" x14ac:dyDescent="0.25">
      <c r="K769" s="124"/>
    </row>
    <row r="770" spans="11:11" x14ac:dyDescent="0.25">
      <c r="K770" s="124"/>
    </row>
    <row r="771" spans="11:11" x14ac:dyDescent="0.25">
      <c r="K771" s="124"/>
    </row>
    <row r="772" spans="11:11" x14ac:dyDescent="0.25">
      <c r="K772" s="124"/>
    </row>
    <row r="773" spans="11:11" x14ac:dyDescent="0.25">
      <c r="K773" s="124"/>
    </row>
    <row r="774" spans="11:11" x14ac:dyDescent="0.25">
      <c r="K774" s="124"/>
    </row>
    <row r="775" spans="11:11" x14ac:dyDescent="0.25">
      <c r="K775" s="124"/>
    </row>
    <row r="776" spans="11:11" x14ac:dyDescent="0.25">
      <c r="K776" s="124"/>
    </row>
    <row r="777" spans="11:11" x14ac:dyDescent="0.25">
      <c r="K777" s="124"/>
    </row>
    <row r="778" spans="11:11" x14ac:dyDescent="0.25">
      <c r="K778" s="124"/>
    </row>
    <row r="779" spans="11:11" x14ac:dyDescent="0.25">
      <c r="K779" s="124"/>
    </row>
    <row r="780" spans="11:11" x14ac:dyDescent="0.25">
      <c r="K780" s="124"/>
    </row>
    <row r="781" spans="11:11" x14ac:dyDescent="0.25">
      <c r="K781" s="124"/>
    </row>
    <row r="782" spans="11:11" x14ac:dyDescent="0.25">
      <c r="K782" s="124"/>
    </row>
    <row r="783" spans="11:11" x14ac:dyDescent="0.25">
      <c r="K783" s="124"/>
    </row>
    <row r="784" spans="11:11" x14ac:dyDescent="0.25">
      <c r="K784" s="124"/>
    </row>
    <row r="785" spans="11:11" x14ac:dyDescent="0.25">
      <c r="K785" s="124"/>
    </row>
    <row r="786" spans="11:11" x14ac:dyDescent="0.25">
      <c r="K786" s="124"/>
    </row>
    <row r="787" spans="11:11" x14ac:dyDescent="0.25">
      <c r="K787" s="124"/>
    </row>
    <row r="788" spans="11:11" x14ac:dyDescent="0.25">
      <c r="K788" s="124"/>
    </row>
    <row r="789" spans="11:11" x14ac:dyDescent="0.25">
      <c r="K789" s="124"/>
    </row>
    <row r="790" spans="11:11" x14ac:dyDescent="0.25">
      <c r="K790" s="124"/>
    </row>
    <row r="791" spans="11:11" x14ac:dyDescent="0.25">
      <c r="K791" s="124"/>
    </row>
    <row r="792" spans="11:11" x14ac:dyDescent="0.25">
      <c r="K792" s="124"/>
    </row>
    <row r="793" spans="11:11" x14ac:dyDescent="0.25">
      <c r="K793" s="124"/>
    </row>
    <row r="794" spans="11:11" x14ac:dyDescent="0.25">
      <c r="K794" s="124"/>
    </row>
    <row r="795" spans="11:11" x14ac:dyDescent="0.25">
      <c r="K795" s="124"/>
    </row>
    <row r="796" spans="11:11" x14ac:dyDescent="0.25">
      <c r="K796" s="124"/>
    </row>
    <row r="797" spans="11:11" x14ac:dyDescent="0.25">
      <c r="K797" s="124"/>
    </row>
    <row r="798" spans="11:11" x14ac:dyDescent="0.25">
      <c r="K798" s="124"/>
    </row>
    <row r="799" spans="11:11" x14ac:dyDescent="0.25">
      <c r="K799" s="124"/>
    </row>
    <row r="800" spans="11:11" x14ac:dyDescent="0.25">
      <c r="K800" s="124"/>
    </row>
    <row r="801" spans="11:11" x14ac:dyDescent="0.25">
      <c r="K801" s="124"/>
    </row>
    <row r="802" spans="11:11" x14ac:dyDescent="0.25">
      <c r="K802" s="124"/>
    </row>
    <row r="803" spans="11:11" x14ac:dyDescent="0.25">
      <c r="K803" s="124"/>
    </row>
    <row r="804" spans="11:11" x14ac:dyDescent="0.25">
      <c r="K804" s="124"/>
    </row>
    <row r="805" spans="11:11" x14ac:dyDescent="0.25">
      <c r="K805" s="124"/>
    </row>
    <row r="806" spans="11:11" x14ac:dyDescent="0.25">
      <c r="K806" s="124"/>
    </row>
    <row r="807" spans="11:11" x14ac:dyDescent="0.25">
      <c r="K807" s="124"/>
    </row>
    <row r="808" spans="11:11" x14ac:dyDescent="0.25">
      <c r="K808" s="124"/>
    </row>
    <row r="809" spans="11:11" x14ac:dyDescent="0.25">
      <c r="K809" s="124"/>
    </row>
    <row r="810" spans="11:11" x14ac:dyDescent="0.25">
      <c r="K810" s="124"/>
    </row>
    <row r="811" spans="11:11" x14ac:dyDescent="0.25">
      <c r="K811" s="124"/>
    </row>
    <row r="812" spans="11:11" x14ac:dyDescent="0.25">
      <c r="K812" s="124"/>
    </row>
    <row r="813" spans="11:11" x14ac:dyDescent="0.25">
      <c r="K813" s="124"/>
    </row>
    <row r="814" spans="11:11" x14ac:dyDescent="0.25">
      <c r="K814" s="124"/>
    </row>
    <row r="815" spans="11:11" x14ac:dyDescent="0.25">
      <c r="K815" s="124"/>
    </row>
    <row r="816" spans="11:11" x14ac:dyDescent="0.25">
      <c r="K816" s="124"/>
    </row>
    <row r="817" spans="11:11" x14ac:dyDescent="0.25">
      <c r="K817" s="124"/>
    </row>
    <row r="818" spans="11:11" x14ac:dyDescent="0.25">
      <c r="K818" s="124"/>
    </row>
    <row r="819" spans="11:11" x14ac:dyDescent="0.25">
      <c r="K819" s="124"/>
    </row>
    <row r="820" spans="11:11" x14ac:dyDescent="0.25">
      <c r="K820" s="124"/>
    </row>
    <row r="821" spans="11:11" x14ac:dyDescent="0.25">
      <c r="K821" s="124"/>
    </row>
    <row r="822" spans="11:11" x14ac:dyDescent="0.25">
      <c r="K822" s="124"/>
    </row>
    <row r="823" spans="11:11" x14ac:dyDescent="0.25">
      <c r="K823" s="124"/>
    </row>
    <row r="824" spans="11:11" x14ac:dyDescent="0.25">
      <c r="K824" s="124"/>
    </row>
    <row r="825" spans="11:11" x14ac:dyDescent="0.25">
      <c r="K825" s="124"/>
    </row>
    <row r="826" spans="11:11" x14ac:dyDescent="0.25">
      <c r="K826" s="124"/>
    </row>
    <row r="827" spans="11:11" x14ac:dyDescent="0.25">
      <c r="K827" s="124"/>
    </row>
    <row r="828" spans="11:11" x14ac:dyDescent="0.25">
      <c r="K828" s="124"/>
    </row>
    <row r="829" spans="11:11" x14ac:dyDescent="0.25">
      <c r="K829" s="124"/>
    </row>
    <row r="830" spans="11:11" x14ac:dyDescent="0.25">
      <c r="K830" s="124"/>
    </row>
    <row r="831" spans="11:11" x14ac:dyDescent="0.25">
      <c r="K831" s="124"/>
    </row>
    <row r="832" spans="11:11" x14ac:dyDescent="0.25">
      <c r="K832" s="124"/>
    </row>
    <row r="833" spans="11:11" x14ac:dyDescent="0.25">
      <c r="K833" s="124"/>
    </row>
    <row r="834" spans="11:11" x14ac:dyDescent="0.25">
      <c r="K834" s="124"/>
    </row>
    <row r="835" spans="11:11" x14ac:dyDescent="0.25">
      <c r="K835" s="124"/>
    </row>
    <row r="836" spans="11:11" x14ac:dyDescent="0.25">
      <c r="K836" s="124"/>
    </row>
    <row r="837" spans="11:11" x14ac:dyDescent="0.25">
      <c r="K837" s="124"/>
    </row>
    <row r="838" spans="11:11" x14ac:dyDescent="0.25">
      <c r="K838" s="124"/>
    </row>
    <row r="839" spans="11:11" x14ac:dyDescent="0.25">
      <c r="K839" s="124"/>
    </row>
    <row r="840" spans="11:11" x14ac:dyDescent="0.25">
      <c r="K840" s="124"/>
    </row>
    <row r="841" spans="11:11" x14ac:dyDescent="0.25">
      <c r="K841" s="124"/>
    </row>
    <row r="842" spans="11:11" x14ac:dyDescent="0.25">
      <c r="K842" s="124"/>
    </row>
    <row r="843" spans="11:11" x14ac:dyDescent="0.25">
      <c r="K843" s="124"/>
    </row>
    <row r="844" spans="11:11" x14ac:dyDescent="0.25">
      <c r="K844" s="124"/>
    </row>
    <row r="845" spans="11:11" x14ac:dyDescent="0.25">
      <c r="K845" s="124"/>
    </row>
    <row r="846" spans="11:11" x14ac:dyDescent="0.25">
      <c r="K846" s="124"/>
    </row>
    <row r="847" spans="11:11" x14ac:dyDescent="0.25">
      <c r="K847" s="124"/>
    </row>
    <row r="848" spans="11:11" x14ac:dyDescent="0.25">
      <c r="K848" s="124"/>
    </row>
    <row r="849" spans="11:11" x14ac:dyDescent="0.25">
      <c r="K849" s="124"/>
    </row>
    <row r="850" spans="11:11" x14ac:dyDescent="0.25">
      <c r="K850" s="124"/>
    </row>
    <row r="851" spans="11:11" x14ac:dyDescent="0.25">
      <c r="K851" s="124"/>
    </row>
    <row r="852" spans="11:11" x14ac:dyDescent="0.25">
      <c r="K852" s="124"/>
    </row>
    <row r="853" spans="11:11" x14ac:dyDescent="0.25">
      <c r="K853" s="124"/>
    </row>
    <row r="854" spans="11:11" x14ac:dyDescent="0.25">
      <c r="K854" s="124"/>
    </row>
    <row r="855" spans="11:11" x14ac:dyDescent="0.25">
      <c r="K855" s="124"/>
    </row>
    <row r="856" spans="11:11" x14ac:dyDescent="0.25">
      <c r="K856" s="124"/>
    </row>
    <row r="857" spans="11:11" x14ac:dyDescent="0.25">
      <c r="K857" s="124"/>
    </row>
    <row r="858" spans="11:11" x14ac:dyDescent="0.25">
      <c r="K858" s="124"/>
    </row>
    <row r="859" spans="11:11" x14ac:dyDescent="0.25">
      <c r="K859" s="124"/>
    </row>
    <row r="860" spans="11:11" x14ac:dyDescent="0.25">
      <c r="K860" s="124"/>
    </row>
    <row r="861" spans="11:11" x14ac:dyDescent="0.25">
      <c r="K861" s="124"/>
    </row>
    <row r="862" spans="11:11" x14ac:dyDescent="0.25">
      <c r="K862" s="124"/>
    </row>
    <row r="863" spans="11:11" x14ac:dyDescent="0.25">
      <c r="K863" s="124"/>
    </row>
    <row r="864" spans="11:11" x14ac:dyDescent="0.25">
      <c r="K864" s="124"/>
    </row>
    <row r="865" spans="11:11" x14ac:dyDescent="0.25">
      <c r="K865" s="124"/>
    </row>
    <row r="866" spans="11:11" x14ac:dyDescent="0.25">
      <c r="K866" s="124"/>
    </row>
    <row r="867" spans="11:11" x14ac:dyDescent="0.25">
      <c r="K867" s="124"/>
    </row>
    <row r="868" spans="11:11" x14ac:dyDescent="0.25">
      <c r="K868" s="124"/>
    </row>
    <row r="869" spans="11:11" x14ac:dyDescent="0.25">
      <c r="K869" s="124"/>
    </row>
    <row r="870" spans="11:11" x14ac:dyDescent="0.25">
      <c r="K870" s="124"/>
    </row>
    <row r="871" spans="11:11" x14ac:dyDescent="0.25">
      <c r="K871" s="124"/>
    </row>
    <row r="872" spans="11:11" x14ac:dyDescent="0.25">
      <c r="K872" s="124"/>
    </row>
    <row r="873" spans="11:11" x14ac:dyDescent="0.25">
      <c r="K873" s="124"/>
    </row>
    <row r="874" spans="11:11" x14ac:dyDescent="0.25">
      <c r="K874" s="124"/>
    </row>
    <row r="875" spans="11:11" x14ac:dyDescent="0.25">
      <c r="K875" s="124"/>
    </row>
    <row r="876" spans="11:11" x14ac:dyDescent="0.25">
      <c r="K876" s="124"/>
    </row>
    <row r="877" spans="11:11" x14ac:dyDescent="0.25">
      <c r="K877" s="124"/>
    </row>
    <row r="878" spans="11:11" x14ac:dyDescent="0.25">
      <c r="K878" s="124"/>
    </row>
    <row r="879" spans="11:11" x14ac:dyDescent="0.25">
      <c r="K879" s="124"/>
    </row>
    <row r="880" spans="11:11" x14ac:dyDescent="0.25">
      <c r="K880" s="124"/>
    </row>
    <row r="881" spans="11:11" x14ac:dyDescent="0.25">
      <c r="K881" s="124"/>
    </row>
    <row r="882" spans="11:11" x14ac:dyDescent="0.25">
      <c r="K882" s="124"/>
    </row>
    <row r="883" spans="11:11" x14ac:dyDescent="0.25">
      <c r="K883" s="124"/>
    </row>
    <row r="884" spans="11:11" x14ac:dyDescent="0.25">
      <c r="K884" s="124"/>
    </row>
    <row r="885" spans="11:11" x14ac:dyDescent="0.25">
      <c r="K885" s="124"/>
    </row>
    <row r="886" spans="11:11" x14ac:dyDescent="0.25">
      <c r="K886" s="124"/>
    </row>
    <row r="887" spans="11:11" x14ac:dyDescent="0.25">
      <c r="K887" s="124"/>
    </row>
    <row r="888" spans="11:11" x14ac:dyDescent="0.25">
      <c r="K888" s="124"/>
    </row>
    <row r="889" spans="11:11" x14ac:dyDescent="0.25">
      <c r="K889" s="124"/>
    </row>
    <row r="890" spans="11:11" x14ac:dyDescent="0.25">
      <c r="K890" s="124"/>
    </row>
    <row r="891" spans="11:11" x14ac:dyDescent="0.25">
      <c r="K891" s="124"/>
    </row>
    <row r="892" spans="11:11" x14ac:dyDescent="0.25">
      <c r="K892" s="124"/>
    </row>
    <row r="893" spans="11:11" x14ac:dyDescent="0.25">
      <c r="K893" s="124"/>
    </row>
    <row r="894" spans="11:11" x14ac:dyDescent="0.25">
      <c r="K894" s="124"/>
    </row>
    <row r="895" spans="11:11" x14ac:dyDescent="0.25">
      <c r="K895" s="124"/>
    </row>
    <row r="896" spans="11:11" x14ac:dyDescent="0.25">
      <c r="K896" s="124"/>
    </row>
    <row r="897" spans="11:11" x14ac:dyDescent="0.25">
      <c r="K897" s="124"/>
    </row>
    <row r="898" spans="11:11" x14ac:dyDescent="0.25">
      <c r="K898" s="124"/>
    </row>
    <row r="899" spans="11:11" x14ac:dyDescent="0.25">
      <c r="K899" s="124"/>
    </row>
    <row r="900" spans="11:11" x14ac:dyDescent="0.25">
      <c r="K900" s="124"/>
    </row>
    <row r="901" spans="11:11" x14ac:dyDescent="0.25">
      <c r="K901" s="124"/>
    </row>
    <row r="902" spans="11:11" x14ac:dyDescent="0.25">
      <c r="K902" s="124"/>
    </row>
    <row r="903" spans="11:11" x14ac:dyDescent="0.25">
      <c r="K903" s="124"/>
    </row>
    <row r="904" spans="11:11" x14ac:dyDescent="0.25">
      <c r="K904" s="124"/>
    </row>
    <row r="905" spans="11:11" x14ac:dyDescent="0.25">
      <c r="K905" s="124"/>
    </row>
    <row r="906" spans="11:11" x14ac:dyDescent="0.25">
      <c r="K906" s="124"/>
    </row>
    <row r="907" spans="11:11" x14ac:dyDescent="0.25">
      <c r="K907" s="124"/>
    </row>
    <row r="908" spans="11:11" x14ac:dyDescent="0.25">
      <c r="K908" s="124"/>
    </row>
    <row r="909" spans="11:11" x14ac:dyDescent="0.25">
      <c r="K909" s="124"/>
    </row>
    <row r="910" spans="11:11" x14ac:dyDescent="0.25">
      <c r="K910" s="124"/>
    </row>
    <row r="911" spans="11:11" x14ac:dyDescent="0.25">
      <c r="K911" s="124"/>
    </row>
    <row r="912" spans="11:11" x14ac:dyDescent="0.25">
      <c r="K912" s="124"/>
    </row>
    <row r="913" spans="11:11" x14ac:dyDescent="0.25">
      <c r="K913" s="124"/>
    </row>
    <row r="914" spans="11:11" x14ac:dyDescent="0.25">
      <c r="K914" s="124"/>
    </row>
    <row r="915" spans="11:11" x14ac:dyDescent="0.25">
      <c r="K915" s="124"/>
    </row>
    <row r="916" spans="11:11" x14ac:dyDescent="0.25">
      <c r="K916" s="124"/>
    </row>
    <row r="917" spans="11:11" x14ac:dyDescent="0.25">
      <c r="K917" s="124"/>
    </row>
    <row r="918" spans="11:11" x14ac:dyDescent="0.25">
      <c r="K918" s="124"/>
    </row>
    <row r="919" spans="11:11" x14ac:dyDescent="0.25">
      <c r="K919" s="124"/>
    </row>
    <row r="920" spans="11:11" x14ac:dyDescent="0.25">
      <c r="K920" s="124"/>
    </row>
    <row r="921" spans="11:11" x14ac:dyDescent="0.25">
      <c r="K921" s="124"/>
    </row>
    <row r="922" spans="11:11" x14ac:dyDescent="0.25">
      <c r="K922" s="124"/>
    </row>
    <row r="923" spans="11:11" x14ac:dyDescent="0.25">
      <c r="K923" s="124"/>
    </row>
    <row r="924" spans="11:11" x14ac:dyDescent="0.25">
      <c r="K924" s="124"/>
    </row>
    <row r="925" spans="11:11" x14ac:dyDescent="0.25">
      <c r="K925" s="124"/>
    </row>
    <row r="926" spans="11:11" x14ac:dyDescent="0.25">
      <c r="K926" s="124"/>
    </row>
    <row r="927" spans="11:11" x14ac:dyDescent="0.25">
      <c r="K927" s="124"/>
    </row>
    <row r="928" spans="11:11" x14ac:dyDescent="0.25">
      <c r="K928" s="124"/>
    </row>
    <row r="929" spans="11:11" x14ac:dyDescent="0.25">
      <c r="K929" s="124"/>
    </row>
    <row r="930" spans="11:11" x14ac:dyDescent="0.25">
      <c r="K930" s="124"/>
    </row>
    <row r="931" spans="11:11" x14ac:dyDescent="0.25">
      <c r="K931" s="124"/>
    </row>
    <row r="932" spans="11:11" x14ac:dyDescent="0.25">
      <c r="K932" s="124"/>
    </row>
    <row r="933" spans="11:11" x14ac:dyDescent="0.25">
      <c r="K933" s="124"/>
    </row>
    <row r="934" spans="11:11" x14ac:dyDescent="0.25">
      <c r="K934" s="124"/>
    </row>
    <row r="935" spans="11:11" x14ac:dyDescent="0.25">
      <c r="K935" s="124"/>
    </row>
    <row r="936" spans="11:11" x14ac:dyDescent="0.25">
      <c r="K936" s="124"/>
    </row>
    <row r="937" spans="11:11" x14ac:dyDescent="0.25">
      <c r="K937" s="124"/>
    </row>
    <row r="938" spans="11:11" x14ac:dyDescent="0.25">
      <c r="K938" s="124"/>
    </row>
    <row r="939" spans="11:11" x14ac:dyDescent="0.25">
      <c r="K939" s="124"/>
    </row>
    <row r="940" spans="11:11" x14ac:dyDescent="0.25">
      <c r="K940" s="124"/>
    </row>
    <row r="941" spans="11:11" x14ac:dyDescent="0.25">
      <c r="K941" s="124"/>
    </row>
    <row r="942" spans="11:11" x14ac:dyDescent="0.25">
      <c r="K942" s="124"/>
    </row>
    <row r="943" spans="11:11" x14ac:dyDescent="0.25">
      <c r="K943" s="124"/>
    </row>
    <row r="944" spans="11:11" x14ac:dyDescent="0.25">
      <c r="K944" s="124"/>
    </row>
    <row r="945" spans="11:11" x14ac:dyDescent="0.25">
      <c r="K945" s="124"/>
    </row>
    <row r="946" spans="11:11" x14ac:dyDescent="0.25">
      <c r="K946" s="124"/>
    </row>
    <row r="947" spans="11:11" x14ac:dyDescent="0.25">
      <c r="K947" s="124"/>
    </row>
    <row r="948" spans="11:11" x14ac:dyDescent="0.25">
      <c r="K948" s="124"/>
    </row>
    <row r="949" spans="11:11" x14ac:dyDescent="0.25">
      <c r="K949" s="124"/>
    </row>
    <row r="950" spans="11:11" x14ac:dyDescent="0.25">
      <c r="K950" s="124"/>
    </row>
    <row r="951" spans="11:11" x14ac:dyDescent="0.25">
      <c r="K951" s="124"/>
    </row>
    <row r="952" spans="11:11" x14ac:dyDescent="0.25">
      <c r="K952" s="124"/>
    </row>
    <row r="953" spans="11:11" x14ac:dyDescent="0.25">
      <c r="K953" s="124"/>
    </row>
    <row r="954" spans="11:11" x14ac:dyDescent="0.25">
      <c r="K954" s="124"/>
    </row>
    <row r="955" spans="11:11" x14ac:dyDescent="0.25">
      <c r="K955" s="124"/>
    </row>
    <row r="956" spans="11:11" x14ac:dyDescent="0.25">
      <c r="K956" s="124"/>
    </row>
    <row r="957" spans="11:11" x14ac:dyDescent="0.25">
      <c r="K957" s="124"/>
    </row>
    <row r="958" spans="11:11" x14ac:dyDescent="0.25">
      <c r="K958" s="124"/>
    </row>
    <row r="959" spans="11:11" x14ac:dyDescent="0.25">
      <c r="K959" s="124"/>
    </row>
    <row r="960" spans="11:11" x14ac:dyDescent="0.25">
      <c r="K960" s="124"/>
    </row>
    <row r="961" spans="11:11" x14ac:dyDescent="0.25">
      <c r="K961" s="124"/>
    </row>
    <row r="962" spans="11:11" x14ac:dyDescent="0.25">
      <c r="K962" s="124"/>
    </row>
    <row r="963" spans="11:11" x14ac:dyDescent="0.25">
      <c r="K963" s="124"/>
    </row>
    <row r="964" spans="11:11" x14ac:dyDescent="0.25">
      <c r="K964" s="124"/>
    </row>
    <row r="965" spans="11:11" x14ac:dyDescent="0.25">
      <c r="K965" s="124"/>
    </row>
    <row r="966" spans="11:11" x14ac:dyDescent="0.25">
      <c r="K966" s="124"/>
    </row>
    <row r="967" spans="11:11" x14ac:dyDescent="0.25">
      <c r="K967" s="124"/>
    </row>
    <row r="968" spans="11:11" x14ac:dyDescent="0.25">
      <c r="K968" s="124"/>
    </row>
    <row r="969" spans="11:11" x14ac:dyDescent="0.25">
      <c r="K969" s="124"/>
    </row>
    <row r="970" spans="11:11" x14ac:dyDescent="0.25">
      <c r="K970" s="124"/>
    </row>
    <row r="971" spans="11:11" x14ac:dyDescent="0.25">
      <c r="K971" s="124"/>
    </row>
    <row r="972" spans="11:11" x14ac:dyDescent="0.25">
      <c r="K972" s="124"/>
    </row>
    <row r="973" spans="11:11" x14ac:dyDescent="0.25">
      <c r="K973" s="124"/>
    </row>
    <row r="974" spans="11:11" x14ac:dyDescent="0.25">
      <c r="K974" s="124"/>
    </row>
    <row r="975" spans="11:11" x14ac:dyDescent="0.25">
      <c r="K975" s="124"/>
    </row>
    <row r="976" spans="11:11" x14ac:dyDescent="0.25">
      <c r="K976" s="124"/>
    </row>
    <row r="977" spans="11:11" x14ac:dyDescent="0.25">
      <c r="K977" s="124"/>
    </row>
    <row r="978" spans="11:11" x14ac:dyDescent="0.25">
      <c r="K978" s="124"/>
    </row>
    <row r="979" spans="11:11" x14ac:dyDescent="0.25">
      <c r="K979" s="124"/>
    </row>
    <row r="980" spans="11:11" x14ac:dyDescent="0.25">
      <c r="K980" s="124"/>
    </row>
    <row r="981" spans="11:11" x14ac:dyDescent="0.25">
      <c r="K981" s="124"/>
    </row>
    <row r="982" spans="11:11" x14ac:dyDescent="0.25">
      <c r="K982" s="124"/>
    </row>
    <row r="983" spans="11:11" x14ac:dyDescent="0.25">
      <c r="K983" s="124"/>
    </row>
    <row r="984" spans="11:11" x14ac:dyDescent="0.25">
      <c r="K984" s="124"/>
    </row>
    <row r="985" spans="11:11" x14ac:dyDescent="0.25">
      <c r="K985" s="124"/>
    </row>
    <row r="986" spans="11:11" x14ac:dyDescent="0.25">
      <c r="K986" s="124"/>
    </row>
    <row r="987" spans="11:11" x14ac:dyDescent="0.25">
      <c r="K987" s="124"/>
    </row>
    <row r="988" spans="11:11" x14ac:dyDescent="0.25">
      <c r="K988" s="124"/>
    </row>
    <row r="989" spans="11:11" x14ac:dyDescent="0.25">
      <c r="K989" s="124"/>
    </row>
    <row r="990" spans="11:11" x14ac:dyDescent="0.25">
      <c r="K990" s="124"/>
    </row>
    <row r="991" spans="11:11" x14ac:dyDescent="0.25">
      <c r="K991" s="124"/>
    </row>
    <row r="992" spans="11:11" x14ac:dyDescent="0.25">
      <c r="K992" s="124"/>
    </row>
    <row r="993" spans="11:11" x14ac:dyDescent="0.25">
      <c r="K993" s="124"/>
    </row>
    <row r="994" spans="11:11" x14ac:dyDescent="0.25">
      <c r="K994" s="124"/>
    </row>
    <row r="995" spans="11:11" x14ac:dyDescent="0.25">
      <c r="K995" s="124"/>
    </row>
    <row r="996" spans="11:11" x14ac:dyDescent="0.25">
      <c r="K996" s="124"/>
    </row>
    <row r="997" spans="11:11" x14ac:dyDescent="0.25">
      <c r="K997" s="124"/>
    </row>
    <row r="998" spans="11:11" x14ac:dyDescent="0.25">
      <c r="K998" s="124"/>
    </row>
    <row r="999" spans="11:11" x14ac:dyDescent="0.25">
      <c r="K999" s="124"/>
    </row>
    <row r="1000" spans="11:11" x14ac:dyDescent="0.25">
      <c r="K1000" s="124"/>
    </row>
    <row r="1001" spans="11:11" x14ac:dyDescent="0.25">
      <c r="K1001" s="124"/>
    </row>
    <row r="1002" spans="11:11" x14ac:dyDescent="0.25">
      <c r="K1002" s="124"/>
    </row>
    <row r="1003" spans="11:11" x14ac:dyDescent="0.25">
      <c r="K1003" s="124"/>
    </row>
    <row r="1004" spans="11:11" x14ac:dyDescent="0.25">
      <c r="K1004" s="124"/>
    </row>
    <row r="1005" spans="11:11" x14ac:dyDescent="0.25">
      <c r="K1005" s="124"/>
    </row>
    <row r="1006" spans="11:11" x14ac:dyDescent="0.25">
      <c r="K1006" s="124"/>
    </row>
    <row r="1007" spans="11:11" x14ac:dyDescent="0.25">
      <c r="K1007" s="124"/>
    </row>
    <row r="1008" spans="11:11" x14ac:dyDescent="0.25">
      <c r="K1008" s="124"/>
    </row>
    <row r="1009" spans="11:11" x14ac:dyDescent="0.25">
      <c r="K1009" s="124"/>
    </row>
    <row r="1010" spans="11:11" x14ac:dyDescent="0.25">
      <c r="K1010" s="124"/>
    </row>
    <row r="1011" spans="11:11" x14ac:dyDescent="0.25">
      <c r="K1011" s="124"/>
    </row>
    <row r="1012" spans="11:11" x14ac:dyDescent="0.25">
      <c r="K1012" s="124"/>
    </row>
    <row r="1013" spans="11:11" x14ac:dyDescent="0.25">
      <c r="K1013" s="124"/>
    </row>
    <row r="1014" spans="11:11" x14ac:dyDescent="0.25">
      <c r="K1014" s="124"/>
    </row>
    <row r="1015" spans="11:11" x14ac:dyDescent="0.25">
      <c r="K1015" s="124"/>
    </row>
    <row r="1016" spans="11:11" x14ac:dyDescent="0.25">
      <c r="K1016" s="124"/>
    </row>
    <row r="1017" spans="11:11" x14ac:dyDescent="0.25">
      <c r="K1017" s="124"/>
    </row>
    <row r="1018" spans="11:11" x14ac:dyDescent="0.25">
      <c r="K1018" s="124"/>
    </row>
    <row r="1019" spans="11:11" x14ac:dyDescent="0.25">
      <c r="K1019" s="124"/>
    </row>
    <row r="1020" spans="11:11" x14ac:dyDescent="0.25">
      <c r="K1020" s="124"/>
    </row>
    <row r="1021" spans="11:11" x14ac:dyDescent="0.25">
      <c r="K1021" s="124"/>
    </row>
    <row r="1022" spans="11:11" x14ac:dyDescent="0.25">
      <c r="K1022" s="124"/>
    </row>
    <row r="1023" spans="11:11" x14ac:dyDescent="0.25">
      <c r="K1023" s="124"/>
    </row>
    <row r="1024" spans="11:11" x14ac:dyDescent="0.25">
      <c r="K1024" s="124"/>
    </row>
    <row r="1025" spans="11:11" x14ac:dyDescent="0.25">
      <c r="K1025" s="124"/>
    </row>
    <row r="1026" spans="11:11" x14ac:dyDescent="0.25">
      <c r="K1026" s="124"/>
    </row>
    <row r="1027" spans="11:11" x14ac:dyDescent="0.25">
      <c r="K1027" s="124"/>
    </row>
    <row r="1028" spans="11:11" x14ac:dyDescent="0.25">
      <c r="K1028" s="124"/>
    </row>
    <row r="1029" spans="11:11" x14ac:dyDescent="0.25">
      <c r="K1029" s="124"/>
    </row>
    <row r="1030" spans="11:11" x14ac:dyDescent="0.25">
      <c r="K1030" s="124"/>
    </row>
    <row r="1031" spans="11:11" x14ac:dyDescent="0.25">
      <c r="K1031" s="124"/>
    </row>
    <row r="1032" spans="11:11" x14ac:dyDescent="0.25">
      <c r="K1032" s="124"/>
    </row>
    <row r="1033" spans="11:11" x14ac:dyDescent="0.25">
      <c r="K1033" s="124"/>
    </row>
    <row r="1034" spans="11:11" x14ac:dyDescent="0.25">
      <c r="K1034" s="124"/>
    </row>
    <row r="1035" spans="11:11" x14ac:dyDescent="0.25">
      <c r="K1035" s="124"/>
    </row>
    <row r="1036" spans="11:11" x14ac:dyDescent="0.25">
      <c r="K1036" s="124"/>
    </row>
    <row r="1037" spans="11:11" x14ac:dyDescent="0.25">
      <c r="K1037" s="124"/>
    </row>
    <row r="1038" spans="11:11" x14ac:dyDescent="0.25">
      <c r="K1038" s="124"/>
    </row>
    <row r="1039" spans="11:11" x14ac:dyDescent="0.25">
      <c r="K1039" s="124"/>
    </row>
    <row r="1040" spans="11:11" x14ac:dyDescent="0.25">
      <c r="K1040" s="124"/>
    </row>
    <row r="1041" spans="11:11" x14ac:dyDescent="0.25">
      <c r="K1041" s="124"/>
    </row>
    <row r="1042" spans="11:11" x14ac:dyDescent="0.25">
      <c r="K1042" s="124"/>
    </row>
    <row r="1043" spans="11:11" x14ac:dyDescent="0.25">
      <c r="K1043" s="124"/>
    </row>
    <row r="1044" spans="11:11" x14ac:dyDescent="0.25">
      <c r="K1044" s="124"/>
    </row>
    <row r="1045" spans="11:11" x14ac:dyDescent="0.25">
      <c r="K1045" s="124"/>
    </row>
    <row r="1046" spans="11:11" x14ac:dyDescent="0.25">
      <c r="K1046" s="124"/>
    </row>
    <row r="1047" spans="11:11" x14ac:dyDescent="0.25">
      <c r="K1047" s="124"/>
    </row>
    <row r="1048" spans="11:11" x14ac:dyDescent="0.25">
      <c r="K1048" s="124"/>
    </row>
    <row r="1049" spans="11:11" x14ac:dyDescent="0.25">
      <c r="K1049" s="124"/>
    </row>
    <row r="1050" spans="11:11" x14ac:dyDescent="0.25">
      <c r="K1050" s="124"/>
    </row>
    <row r="1051" spans="11:11" x14ac:dyDescent="0.25">
      <c r="K1051" s="124"/>
    </row>
    <row r="1052" spans="11:11" x14ac:dyDescent="0.25">
      <c r="K1052" s="124"/>
    </row>
    <row r="1053" spans="11:11" x14ac:dyDescent="0.25">
      <c r="K1053" s="124"/>
    </row>
    <row r="1054" spans="11:11" x14ac:dyDescent="0.25">
      <c r="K1054" s="124"/>
    </row>
    <row r="1055" spans="11:11" x14ac:dyDescent="0.25">
      <c r="K1055" s="124"/>
    </row>
    <row r="1056" spans="11:11" x14ac:dyDescent="0.25">
      <c r="K1056" s="124"/>
    </row>
    <row r="1057" spans="11:11" x14ac:dyDescent="0.25">
      <c r="K1057" s="124"/>
    </row>
    <row r="1058" spans="11:11" x14ac:dyDescent="0.25">
      <c r="K1058" s="124"/>
    </row>
    <row r="1059" spans="11:11" x14ac:dyDescent="0.25">
      <c r="K1059" s="124"/>
    </row>
    <row r="1060" spans="11:11" x14ac:dyDescent="0.25">
      <c r="K1060" s="124"/>
    </row>
    <row r="1061" spans="11:11" x14ac:dyDescent="0.25">
      <c r="K1061" s="124"/>
    </row>
    <row r="1062" spans="11:11" x14ac:dyDescent="0.25">
      <c r="K1062" s="124"/>
    </row>
    <row r="1063" spans="11:11" x14ac:dyDescent="0.25">
      <c r="K1063" s="124"/>
    </row>
    <row r="1064" spans="11:11" x14ac:dyDescent="0.25">
      <c r="K1064" s="124"/>
    </row>
    <row r="1065" spans="11:11" x14ac:dyDescent="0.25">
      <c r="K1065" s="124"/>
    </row>
    <row r="1066" spans="11:11" x14ac:dyDescent="0.25">
      <c r="K1066" s="124"/>
    </row>
    <row r="1067" spans="11:11" x14ac:dyDescent="0.25">
      <c r="K1067" s="124"/>
    </row>
    <row r="1068" spans="11:11" x14ac:dyDescent="0.25">
      <c r="K1068" s="124"/>
    </row>
    <row r="1069" spans="11:11" x14ac:dyDescent="0.25">
      <c r="K1069" s="124"/>
    </row>
    <row r="1070" spans="11:11" x14ac:dyDescent="0.25">
      <c r="K1070" s="124"/>
    </row>
    <row r="1071" spans="11:11" x14ac:dyDescent="0.25">
      <c r="K1071" s="124"/>
    </row>
    <row r="1072" spans="11:11" x14ac:dyDescent="0.25">
      <c r="K1072" s="124"/>
    </row>
    <row r="1073" spans="11:11" x14ac:dyDescent="0.25">
      <c r="K1073" s="124"/>
    </row>
    <row r="1074" spans="11:11" x14ac:dyDescent="0.25">
      <c r="K1074" s="124"/>
    </row>
    <row r="1075" spans="11:11" x14ac:dyDescent="0.25">
      <c r="K1075" s="124"/>
    </row>
    <row r="1076" spans="11:11" x14ac:dyDescent="0.25">
      <c r="K1076" s="124"/>
    </row>
    <row r="1077" spans="11:11" x14ac:dyDescent="0.25">
      <c r="K1077" s="124"/>
    </row>
    <row r="1078" spans="11:11" x14ac:dyDescent="0.25">
      <c r="K1078" s="124"/>
    </row>
    <row r="1079" spans="11:11" x14ac:dyDescent="0.25">
      <c r="K1079" s="124"/>
    </row>
    <row r="1080" spans="11:11" x14ac:dyDescent="0.25">
      <c r="K1080" s="124"/>
    </row>
    <row r="1081" spans="11:11" x14ac:dyDescent="0.25">
      <c r="K1081" s="124"/>
    </row>
    <row r="1082" spans="11:11" x14ac:dyDescent="0.25">
      <c r="K1082" s="124"/>
    </row>
    <row r="1083" spans="11:11" x14ac:dyDescent="0.25">
      <c r="K1083" s="124"/>
    </row>
    <row r="1084" spans="11:11" x14ac:dyDescent="0.25">
      <c r="K1084" s="124"/>
    </row>
    <row r="1085" spans="11:11" x14ac:dyDescent="0.25">
      <c r="K1085" s="124"/>
    </row>
    <row r="1086" spans="11:11" x14ac:dyDescent="0.25">
      <c r="K1086" s="124"/>
    </row>
    <row r="1087" spans="11:11" x14ac:dyDescent="0.25">
      <c r="K1087" s="124"/>
    </row>
    <row r="1088" spans="11:11" x14ac:dyDescent="0.25">
      <c r="K1088" s="124"/>
    </row>
    <row r="1089" spans="11:11" x14ac:dyDescent="0.25">
      <c r="K1089" s="124"/>
    </row>
    <row r="1090" spans="11:11" x14ac:dyDescent="0.25">
      <c r="K1090" s="124"/>
    </row>
    <row r="1091" spans="11:11" x14ac:dyDescent="0.25">
      <c r="K1091" s="124"/>
    </row>
    <row r="1092" spans="11:11" x14ac:dyDescent="0.25">
      <c r="K1092" s="124"/>
    </row>
    <row r="1093" spans="11:11" x14ac:dyDescent="0.25">
      <c r="K1093" s="124"/>
    </row>
    <row r="1094" spans="11:11" x14ac:dyDescent="0.25">
      <c r="K1094" s="124"/>
    </row>
    <row r="1095" spans="11:11" x14ac:dyDescent="0.25">
      <c r="K1095" s="124"/>
    </row>
    <row r="1096" spans="11:11" x14ac:dyDescent="0.25">
      <c r="K1096" s="124"/>
    </row>
    <row r="1097" spans="11:11" x14ac:dyDescent="0.25">
      <c r="K1097" s="124"/>
    </row>
    <row r="1098" spans="11:11" x14ac:dyDescent="0.25">
      <c r="K1098" s="124"/>
    </row>
    <row r="1099" spans="11:11" x14ac:dyDescent="0.25">
      <c r="K1099" s="124"/>
    </row>
    <row r="1100" spans="11:11" x14ac:dyDescent="0.25">
      <c r="K1100" s="124"/>
    </row>
    <row r="1101" spans="11:11" x14ac:dyDescent="0.25">
      <c r="K1101" s="124"/>
    </row>
    <row r="1102" spans="11:11" x14ac:dyDescent="0.25">
      <c r="K1102" s="124"/>
    </row>
    <row r="1103" spans="11:11" x14ac:dyDescent="0.25">
      <c r="K1103" s="124"/>
    </row>
    <row r="1104" spans="11:11" x14ac:dyDescent="0.25">
      <c r="K1104" s="124"/>
    </row>
    <row r="1105" spans="11:11" x14ac:dyDescent="0.25">
      <c r="K1105" s="124"/>
    </row>
    <row r="1106" spans="11:11" x14ac:dyDescent="0.25">
      <c r="K1106" s="124"/>
    </row>
    <row r="1107" spans="11:11" x14ac:dyDescent="0.25">
      <c r="K1107" s="124"/>
    </row>
    <row r="1108" spans="11:11" x14ac:dyDescent="0.25">
      <c r="K1108" s="124"/>
    </row>
    <row r="1109" spans="11:11" x14ac:dyDescent="0.25">
      <c r="K1109" s="124"/>
    </row>
    <row r="1110" spans="11:11" x14ac:dyDescent="0.25">
      <c r="K1110" s="124"/>
    </row>
    <row r="1111" spans="11:11" x14ac:dyDescent="0.25">
      <c r="K1111" s="124"/>
    </row>
    <row r="1112" spans="11:11" x14ac:dyDescent="0.25">
      <c r="K1112" s="124"/>
    </row>
    <row r="1113" spans="11:11" x14ac:dyDescent="0.25">
      <c r="K1113" s="124"/>
    </row>
    <row r="1114" spans="11:11" x14ac:dyDescent="0.25">
      <c r="K1114" s="124"/>
    </row>
    <row r="1115" spans="11:11" x14ac:dyDescent="0.25">
      <c r="K1115" s="124"/>
    </row>
    <row r="1116" spans="11:11" x14ac:dyDescent="0.25">
      <c r="K1116" s="124"/>
    </row>
    <row r="1117" spans="11:11" x14ac:dyDescent="0.25">
      <c r="K1117" s="124"/>
    </row>
    <row r="1118" spans="11:11" x14ac:dyDescent="0.25">
      <c r="K1118" s="124"/>
    </row>
    <row r="1119" spans="11:11" x14ac:dyDescent="0.25">
      <c r="K1119" s="124"/>
    </row>
    <row r="1120" spans="11:11" x14ac:dyDescent="0.25">
      <c r="K1120" s="124"/>
    </row>
    <row r="1121" spans="11:11" x14ac:dyDescent="0.25">
      <c r="K1121" s="124"/>
    </row>
    <row r="1122" spans="11:11" x14ac:dyDescent="0.25">
      <c r="K1122" s="124"/>
    </row>
    <row r="1123" spans="11:11" x14ac:dyDescent="0.25">
      <c r="K1123" s="124"/>
    </row>
    <row r="1124" spans="11:11" x14ac:dyDescent="0.25">
      <c r="K1124" s="124"/>
    </row>
    <row r="1125" spans="11:11" x14ac:dyDescent="0.25">
      <c r="K1125" s="124"/>
    </row>
    <row r="1126" spans="11:11" x14ac:dyDescent="0.25">
      <c r="K1126" s="124"/>
    </row>
    <row r="1127" spans="11:11" x14ac:dyDescent="0.25">
      <c r="K1127" s="124"/>
    </row>
    <row r="1128" spans="11:11" x14ac:dyDescent="0.25">
      <c r="K1128" s="124"/>
    </row>
    <row r="1129" spans="11:11" x14ac:dyDescent="0.25">
      <c r="K1129" s="124"/>
    </row>
    <row r="1130" spans="11:11" x14ac:dyDescent="0.25">
      <c r="K1130" s="124"/>
    </row>
    <row r="1131" spans="11:11" x14ac:dyDescent="0.25">
      <c r="K1131" s="124"/>
    </row>
    <row r="1132" spans="11:11" x14ac:dyDescent="0.25">
      <c r="K1132" s="124"/>
    </row>
    <row r="1133" spans="11:11" x14ac:dyDescent="0.25">
      <c r="K1133" s="124"/>
    </row>
    <row r="1134" spans="11:11" x14ac:dyDescent="0.25">
      <c r="K1134" s="124"/>
    </row>
    <row r="1135" spans="11:11" x14ac:dyDescent="0.25">
      <c r="K1135" s="124"/>
    </row>
    <row r="1136" spans="11:11" x14ac:dyDescent="0.25">
      <c r="K1136" s="124"/>
    </row>
    <row r="1137" spans="11:11" x14ac:dyDescent="0.25">
      <c r="K1137" s="124"/>
    </row>
    <row r="1138" spans="11:11" x14ac:dyDescent="0.25">
      <c r="K1138" s="124"/>
    </row>
    <row r="1139" spans="11:11" x14ac:dyDescent="0.25">
      <c r="K1139" s="124"/>
    </row>
    <row r="1140" spans="11:11" x14ac:dyDescent="0.25">
      <c r="K1140" s="124"/>
    </row>
    <row r="1141" spans="11:11" x14ac:dyDescent="0.25">
      <c r="K1141" s="124"/>
    </row>
    <row r="1142" spans="11:11" x14ac:dyDescent="0.25">
      <c r="K1142" s="124"/>
    </row>
    <row r="1143" spans="11:11" x14ac:dyDescent="0.25">
      <c r="K1143" s="124"/>
    </row>
    <row r="1144" spans="11:11" x14ac:dyDescent="0.25">
      <c r="K1144" s="124"/>
    </row>
    <row r="1145" spans="11:11" x14ac:dyDescent="0.25">
      <c r="K1145" s="124"/>
    </row>
    <row r="1146" spans="11:11" x14ac:dyDescent="0.25">
      <c r="K1146" s="124"/>
    </row>
    <row r="1147" spans="11:11" x14ac:dyDescent="0.25">
      <c r="K1147" s="124"/>
    </row>
    <row r="1148" spans="11:11" x14ac:dyDescent="0.25">
      <c r="K1148" s="124"/>
    </row>
    <row r="1149" spans="11:11" x14ac:dyDescent="0.25">
      <c r="K1149" s="124"/>
    </row>
    <row r="1150" spans="11:11" x14ac:dyDescent="0.25">
      <c r="K1150" s="124"/>
    </row>
    <row r="1151" spans="11:11" x14ac:dyDescent="0.25">
      <c r="K1151" s="124"/>
    </row>
    <row r="1152" spans="11:11" x14ac:dyDescent="0.25">
      <c r="K1152" s="124"/>
    </row>
    <row r="1153" spans="11:11" x14ac:dyDescent="0.25">
      <c r="K1153" s="124"/>
    </row>
    <row r="1154" spans="11:11" x14ac:dyDescent="0.25">
      <c r="K1154" s="124"/>
    </row>
    <row r="1155" spans="11:11" x14ac:dyDescent="0.25">
      <c r="K1155" s="124"/>
    </row>
    <row r="1156" spans="11:11" x14ac:dyDescent="0.25">
      <c r="K1156" s="124"/>
    </row>
    <row r="1157" spans="11:11" x14ac:dyDescent="0.25">
      <c r="K1157" s="124"/>
    </row>
    <row r="1158" spans="11:11" x14ac:dyDescent="0.25">
      <c r="K1158" s="124"/>
    </row>
    <row r="1159" spans="11:11" x14ac:dyDescent="0.25">
      <c r="K1159" s="124"/>
    </row>
    <row r="1160" spans="11:11" x14ac:dyDescent="0.25">
      <c r="K1160" s="124"/>
    </row>
    <row r="1161" spans="11:11" x14ac:dyDescent="0.25">
      <c r="K1161" s="124"/>
    </row>
    <row r="1162" spans="11:11" x14ac:dyDescent="0.25">
      <c r="K1162" s="124"/>
    </row>
    <row r="1163" spans="11:11" x14ac:dyDescent="0.25">
      <c r="K1163" s="124"/>
    </row>
    <row r="1164" spans="11:11" x14ac:dyDescent="0.25">
      <c r="K1164" s="124"/>
    </row>
    <row r="1165" spans="11:11" x14ac:dyDescent="0.25">
      <c r="K1165" s="124"/>
    </row>
    <row r="1166" spans="11:11" x14ac:dyDescent="0.25">
      <c r="K1166" s="124"/>
    </row>
    <row r="1167" spans="11:11" x14ac:dyDescent="0.25">
      <c r="K1167" s="124"/>
    </row>
    <row r="1168" spans="11:11" x14ac:dyDescent="0.25">
      <c r="K1168" s="124"/>
    </row>
    <row r="1169" spans="11:11" x14ac:dyDescent="0.25">
      <c r="K1169" s="124"/>
    </row>
    <row r="1170" spans="11:11" x14ac:dyDescent="0.25">
      <c r="K1170" s="124"/>
    </row>
    <row r="1171" spans="11:11" x14ac:dyDescent="0.25">
      <c r="K1171" s="124"/>
    </row>
    <row r="1172" spans="11:11" x14ac:dyDescent="0.25">
      <c r="K1172" s="124"/>
    </row>
    <row r="1173" spans="11:11" x14ac:dyDescent="0.25">
      <c r="K1173" s="124"/>
    </row>
    <row r="1174" spans="11:11" x14ac:dyDescent="0.25">
      <c r="K1174" s="124"/>
    </row>
    <row r="1175" spans="11:11" x14ac:dyDescent="0.25">
      <c r="K1175" s="124"/>
    </row>
    <row r="1176" spans="11:11" x14ac:dyDescent="0.25">
      <c r="K1176" s="124"/>
    </row>
    <row r="1177" spans="11:11" x14ac:dyDescent="0.25">
      <c r="K1177" s="124"/>
    </row>
    <row r="1178" spans="11:11" x14ac:dyDescent="0.25">
      <c r="K1178" s="124"/>
    </row>
    <row r="1179" spans="11:11" x14ac:dyDescent="0.25">
      <c r="K1179" s="124"/>
    </row>
    <row r="1180" spans="11:11" x14ac:dyDescent="0.25">
      <c r="K1180" s="124"/>
    </row>
    <row r="1181" spans="11:11" x14ac:dyDescent="0.25">
      <c r="K1181" s="124"/>
    </row>
    <row r="1182" spans="11:11" x14ac:dyDescent="0.25">
      <c r="K1182" s="124"/>
    </row>
    <row r="1183" spans="11:11" x14ac:dyDescent="0.25">
      <c r="K1183" s="124"/>
    </row>
    <row r="1184" spans="11:11" x14ac:dyDescent="0.25">
      <c r="K1184" s="124"/>
    </row>
    <row r="1185" spans="11:11" x14ac:dyDescent="0.25">
      <c r="K1185" s="124"/>
    </row>
    <row r="1186" spans="11:11" x14ac:dyDescent="0.25">
      <c r="K1186" s="124"/>
    </row>
    <row r="1187" spans="11:11" x14ac:dyDescent="0.25">
      <c r="K1187" s="124"/>
    </row>
    <row r="1188" spans="11:11" x14ac:dyDescent="0.25">
      <c r="K1188" s="124"/>
    </row>
    <row r="1189" spans="11:11" x14ac:dyDescent="0.25">
      <c r="K1189" s="124"/>
    </row>
    <row r="1190" spans="11:11" x14ac:dyDescent="0.25">
      <c r="K1190" s="124"/>
    </row>
    <row r="1191" spans="11:11" x14ac:dyDescent="0.25">
      <c r="K1191" s="124"/>
    </row>
    <row r="1192" spans="11:11" x14ac:dyDescent="0.25">
      <c r="K1192" s="124"/>
    </row>
    <row r="1193" spans="11:11" x14ac:dyDescent="0.25">
      <c r="K1193" s="124"/>
    </row>
    <row r="1194" spans="11:11" x14ac:dyDescent="0.25">
      <c r="K1194" s="124"/>
    </row>
    <row r="1195" spans="11:11" x14ac:dyDescent="0.25">
      <c r="K1195" s="124"/>
    </row>
    <row r="1196" spans="11:11" x14ac:dyDescent="0.25">
      <c r="K1196" s="124"/>
    </row>
    <row r="1197" spans="11:11" x14ac:dyDescent="0.25">
      <c r="K1197" s="124"/>
    </row>
    <row r="1198" spans="11:11" x14ac:dyDescent="0.25">
      <c r="K1198" s="124"/>
    </row>
    <row r="1199" spans="11:11" x14ac:dyDescent="0.25">
      <c r="K1199" s="124"/>
    </row>
    <row r="1200" spans="11:11" x14ac:dyDescent="0.25">
      <c r="K1200" s="124"/>
    </row>
    <row r="1201" spans="11:11" x14ac:dyDescent="0.25">
      <c r="K1201" s="124"/>
    </row>
    <row r="1202" spans="11:11" x14ac:dyDescent="0.25">
      <c r="K1202" s="124"/>
    </row>
    <row r="1203" spans="11:11" x14ac:dyDescent="0.25">
      <c r="K1203" s="124"/>
    </row>
    <row r="1204" spans="11:11" x14ac:dyDescent="0.25">
      <c r="K1204" s="124"/>
    </row>
    <row r="1205" spans="11:11" x14ac:dyDescent="0.25">
      <c r="K1205" s="124"/>
    </row>
    <row r="1206" spans="11:11" x14ac:dyDescent="0.25">
      <c r="K1206" s="124"/>
    </row>
    <row r="1207" spans="11:11" x14ac:dyDescent="0.25">
      <c r="K1207" s="124"/>
    </row>
    <row r="1208" spans="11:11" x14ac:dyDescent="0.25">
      <c r="K1208" s="124"/>
    </row>
    <row r="1209" spans="11:11" x14ac:dyDescent="0.25">
      <c r="K1209" s="124"/>
    </row>
    <row r="1210" spans="11:11" x14ac:dyDescent="0.25">
      <c r="K1210" s="124"/>
    </row>
    <row r="1211" spans="11:11" x14ac:dyDescent="0.25">
      <c r="K1211" s="124"/>
    </row>
    <row r="1212" spans="11:11" x14ac:dyDescent="0.25">
      <c r="K1212" s="124"/>
    </row>
    <row r="1213" spans="11:11" x14ac:dyDescent="0.25">
      <c r="K1213" s="124"/>
    </row>
    <row r="1214" spans="11:11" x14ac:dyDescent="0.25">
      <c r="K1214" s="124"/>
    </row>
    <row r="1215" spans="11:11" x14ac:dyDescent="0.25">
      <c r="K1215" s="124"/>
    </row>
    <row r="1216" spans="11:11" x14ac:dyDescent="0.25">
      <c r="K1216" s="124"/>
    </row>
    <row r="1217" spans="11:11" x14ac:dyDescent="0.25">
      <c r="K1217" s="124"/>
    </row>
    <row r="1218" spans="11:11" x14ac:dyDescent="0.25">
      <c r="K1218" s="124"/>
    </row>
    <row r="1219" spans="11:11" x14ac:dyDescent="0.25">
      <c r="K1219" s="124"/>
    </row>
    <row r="1220" spans="11:11" x14ac:dyDescent="0.25">
      <c r="K1220" s="124"/>
    </row>
    <row r="1221" spans="11:11" x14ac:dyDescent="0.25">
      <c r="K1221" s="124"/>
    </row>
    <row r="1222" spans="11:11" x14ac:dyDescent="0.25">
      <c r="K1222" s="124"/>
    </row>
    <row r="1223" spans="11:11" x14ac:dyDescent="0.25">
      <c r="K1223" s="124"/>
    </row>
    <row r="1224" spans="11:11" x14ac:dyDescent="0.25">
      <c r="K1224" s="124"/>
    </row>
    <row r="1225" spans="11:11" x14ac:dyDescent="0.25">
      <c r="K1225" s="124"/>
    </row>
    <row r="1226" spans="11:11" x14ac:dyDescent="0.25">
      <c r="K1226" s="124"/>
    </row>
    <row r="1227" spans="11:11" x14ac:dyDescent="0.25">
      <c r="K1227" s="124"/>
    </row>
    <row r="1228" spans="11:11" x14ac:dyDescent="0.25">
      <c r="K1228" s="124"/>
    </row>
    <row r="1229" spans="11:11" x14ac:dyDescent="0.25">
      <c r="K1229" s="124"/>
    </row>
    <row r="1230" spans="11:11" x14ac:dyDescent="0.25">
      <c r="K1230" s="124"/>
    </row>
    <row r="1231" spans="11:11" x14ac:dyDescent="0.25">
      <c r="K1231" s="124"/>
    </row>
    <row r="1232" spans="11:11" x14ac:dyDescent="0.25">
      <c r="K1232" s="124"/>
    </row>
    <row r="1233" spans="11:11" x14ac:dyDescent="0.25">
      <c r="K1233" s="124"/>
    </row>
    <row r="1234" spans="11:11" x14ac:dyDescent="0.25">
      <c r="K1234" s="124"/>
    </row>
    <row r="1235" spans="11:11" x14ac:dyDescent="0.25">
      <c r="K1235" s="124"/>
    </row>
    <row r="1236" spans="11:11" x14ac:dyDescent="0.25">
      <c r="K1236" s="124"/>
    </row>
    <row r="1237" spans="11:11" x14ac:dyDescent="0.25">
      <c r="K1237" s="124"/>
    </row>
    <row r="1238" spans="11:11" x14ac:dyDescent="0.25">
      <c r="K1238" s="124"/>
    </row>
    <row r="1239" spans="11:11" x14ac:dyDescent="0.25">
      <c r="K1239" s="124"/>
    </row>
    <row r="1240" spans="11:11" x14ac:dyDescent="0.25">
      <c r="K1240" s="124"/>
    </row>
    <row r="1241" spans="11:11" x14ac:dyDescent="0.25">
      <c r="K1241" s="124"/>
    </row>
    <row r="1242" spans="11:11" x14ac:dyDescent="0.25">
      <c r="K1242" s="124"/>
    </row>
    <row r="1243" spans="11:11" x14ac:dyDescent="0.25">
      <c r="K1243" s="124"/>
    </row>
    <row r="1244" spans="11:11" x14ac:dyDescent="0.25">
      <c r="K1244" s="124"/>
    </row>
    <row r="1245" spans="11:11" x14ac:dyDescent="0.25">
      <c r="K1245" s="124"/>
    </row>
    <row r="1246" spans="11:11" x14ac:dyDescent="0.25">
      <c r="K1246" s="124"/>
    </row>
    <row r="1247" spans="11:11" x14ac:dyDescent="0.25">
      <c r="K1247" s="124"/>
    </row>
    <row r="1248" spans="11:11" x14ac:dyDescent="0.25">
      <c r="K1248" s="124"/>
    </row>
    <row r="1249" spans="11:11" x14ac:dyDescent="0.25">
      <c r="K1249" s="124"/>
    </row>
    <row r="1250" spans="11:11" x14ac:dyDescent="0.25">
      <c r="K1250" s="124"/>
    </row>
    <row r="1251" spans="11:11" x14ac:dyDescent="0.25">
      <c r="K1251" s="124"/>
    </row>
    <row r="1252" spans="11:11" x14ac:dyDescent="0.25">
      <c r="K1252" s="124"/>
    </row>
    <row r="1253" spans="11:11" x14ac:dyDescent="0.25">
      <c r="K1253" s="124"/>
    </row>
    <row r="1254" spans="11:11" x14ac:dyDescent="0.25">
      <c r="K1254" s="124"/>
    </row>
    <row r="1255" spans="11:11" x14ac:dyDescent="0.25">
      <c r="K1255" s="124"/>
    </row>
    <row r="1256" spans="11:11" x14ac:dyDescent="0.25">
      <c r="K1256" s="124"/>
    </row>
    <row r="1257" spans="11:11" x14ac:dyDescent="0.25">
      <c r="K1257" s="124"/>
    </row>
    <row r="1258" spans="11:11" x14ac:dyDescent="0.25">
      <c r="K1258" s="124"/>
    </row>
    <row r="1259" spans="11:11" x14ac:dyDescent="0.25">
      <c r="K1259" s="124"/>
    </row>
    <row r="1260" spans="11:11" x14ac:dyDescent="0.25">
      <c r="K1260" s="124"/>
    </row>
    <row r="1261" spans="11:11" x14ac:dyDescent="0.25">
      <c r="K1261" s="124"/>
    </row>
    <row r="1262" spans="11:11" x14ac:dyDescent="0.25">
      <c r="K1262" s="124"/>
    </row>
    <row r="1263" spans="11:11" x14ac:dyDescent="0.25">
      <c r="K1263" s="124"/>
    </row>
    <row r="1264" spans="11:11" x14ac:dyDescent="0.25">
      <c r="K1264" s="124"/>
    </row>
    <row r="1265" spans="11:11" x14ac:dyDescent="0.25">
      <c r="K1265" s="124"/>
    </row>
    <row r="1266" spans="11:11" x14ac:dyDescent="0.25">
      <c r="K1266" s="124"/>
    </row>
    <row r="1267" spans="11:11" x14ac:dyDescent="0.25">
      <c r="K1267" s="124"/>
    </row>
    <row r="1268" spans="11:11" x14ac:dyDescent="0.25">
      <c r="K1268" s="124"/>
    </row>
    <row r="1269" spans="11:11" x14ac:dyDescent="0.25">
      <c r="K1269" s="124"/>
    </row>
    <row r="1270" spans="11:11" x14ac:dyDescent="0.25">
      <c r="K1270" s="124"/>
    </row>
    <row r="1271" spans="11:11" x14ac:dyDescent="0.25">
      <c r="K1271" s="124"/>
    </row>
    <row r="1272" spans="11:11" x14ac:dyDescent="0.25">
      <c r="K1272" s="124"/>
    </row>
    <row r="1273" spans="11:11" x14ac:dyDescent="0.25">
      <c r="K1273" s="124"/>
    </row>
    <row r="1274" spans="11:11" x14ac:dyDescent="0.25">
      <c r="K1274" s="124"/>
    </row>
    <row r="1275" spans="11:11" x14ac:dyDescent="0.25">
      <c r="K1275" s="124"/>
    </row>
    <row r="1276" spans="11:11" x14ac:dyDescent="0.25">
      <c r="K1276" s="124"/>
    </row>
    <row r="1277" spans="11:11" x14ac:dyDescent="0.25">
      <c r="K1277" s="124"/>
    </row>
    <row r="1278" spans="11:11" x14ac:dyDescent="0.25">
      <c r="K1278" s="124"/>
    </row>
    <row r="1279" spans="11:11" x14ac:dyDescent="0.25">
      <c r="K1279" s="124"/>
    </row>
    <row r="1280" spans="11:11" x14ac:dyDescent="0.25">
      <c r="K1280" s="124"/>
    </row>
    <row r="1281" spans="11:11" x14ac:dyDescent="0.25">
      <c r="K1281" s="124"/>
    </row>
    <row r="1282" spans="11:11" x14ac:dyDescent="0.25">
      <c r="K1282" s="124"/>
    </row>
    <row r="1283" spans="11:11" x14ac:dyDescent="0.25">
      <c r="K1283" s="124"/>
    </row>
    <row r="1284" spans="11:11" x14ac:dyDescent="0.25">
      <c r="K1284" s="124"/>
    </row>
    <row r="1285" spans="11:11" x14ac:dyDescent="0.25">
      <c r="K1285" s="124"/>
    </row>
    <row r="1286" spans="11:11" x14ac:dyDescent="0.25">
      <c r="K1286" s="124"/>
    </row>
    <row r="1287" spans="11:11" x14ac:dyDescent="0.25">
      <c r="K1287" s="124"/>
    </row>
    <row r="1288" spans="11:11" x14ac:dyDescent="0.25">
      <c r="K1288" s="124"/>
    </row>
    <row r="1289" spans="11:11" x14ac:dyDescent="0.25">
      <c r="K1289" s="124"/>
    </row>
    <row r="1290" spans="11:11" x14ac:dyDescent="0.25">
      <c r="K1290" s="124"/>
    </row>
    <row r="1291" spans="11:11" x14ac:dyDescent="0.25">
      <c r="K1291" s="124"/>
    </row>
    <row r="1292" spans="11:11" x14ac:dyDescent="0.25">
      <c r="K1292" s="124"/>
    </row>
    <row r="1293" spans="11:11" x14ac:dyDescent="0.25">
      <c r="K1293" s="124"/>
    </row>
    <row r="1294" spans="11:11" x14ac:dyDescent="0.25">
      <c r="K1294" s="124"/>
    </row>
    <row r="1295" spans="11:11" x14ac:dyDescent="0.25">
      <c r="K1295" s="124"/>
    </row>
    <row r="1296" spans="11:11" x14ac:dyDescent="0.25">
      <c r="K1296" s="124"/>
    </row>
    <row r="1297" spans="11:11" x14ac:dyDescent="0.25">
      <c r="K1297" s="124"/>
    </row>
    <row r="1298" spans="11:11" x14ac:dyDescent="0.25">
      <c r="K1298" s="124"/>
    </row>
    <row r="1299" spans="11:11" x14ac:dyDescent="0.25">
      <c r="K1299" s="124"/>
    </row>
    <row r="1300" spans="11:11" x14ac:dyDescent="0.25">
      <c r="K1300" s="124"/>
    </row>
    <row r="1301" spans="11:11" x14ac:dyDescent="0.25">
      <c r="K1301" s="124"/>
    </row>
    <row r="1302" spans="11:11" x14ac:dyDescent="0.25">
      <c r="K1302" s="124"/>
    </row>
    <row r="1303" spans="11:11" x14ac:dyDescent="0.25">
      <c r="K1303" s="124"/>
    </row>
    <row r="1304" spans="11:11" x14ac:dyDescent="0.25">
      <c r="K1304" s="124"/>
    </row>
    <row r="1305" spans="11:11" x14ac:dyDescent="0.25">
      <c r="K1305" s="124"/>
    </row>
    <row r="1306" spans="11:11" x14ac:dyDescent="0.25">
      <c r="K1306" s="124"/>
    </row>
    <row r="1307" spans="11:11" x14ac:dyDescent="0.25">
      <c r="K1307" s="124"/>
    </row>
    <row r="1308" spans="11:11" x14ac:dyDescent="0.25">
      <c r="K1308" s="124"/>
    </row>
    <row r="1309" spans="11:11" x14ac:dyDescent="0.25">
      <c r="K1309" s="124"/>
    </row>
    <row r="1310" spans="11:11" x14ac:dyDescent="0.25">
      <c r="K1310" s="124"/>
    </row>
    <row r="1311" spans="11:11" x14ac:dyDescent="0.25">
      <c r="K1311" s="124"/>
    </row>
    <row r="1312" spans="11:11" x14ac:dyDescent="0.25">
      <c r="K1312" s="124"/>
    </row>
    <row r="1313" spans="11:11" x14ac:dyDescent="0.25">
      <c r="K1313" s="124"/>
    </row>
    <row r="1314" spans="11:11" x14ac:dyDescent="0.25">
      <c r="K1314" s="124"/>
    </row>
    <row r="1315" spans="11:11" x14ac:dyDescent="0.25">
      <c r="K1315" s="124"/>
    </row>
    <row r="1316" spans="11:11" x14ac:dyDescent="0.25">
      <c r="K1316" s="124"/>
    </row>
    <row r="1317" spans="11:11" x14ac:dyDescent="0.25">
      <c r="K1317" s="124"/>
    </row>
    <row r="1318" spans="11:11" x14ac:dyDescent="0.25">
      <c r="K1318" s="124"/>
    </row>
    <row r="1319" spans="11:11" x14ac:dyDescent="0.25">
      <c r="K1319" s="124"/>
    </row>
    <row r="1320" spans="11:11" x14ac:dyDescent="0.25">
      <c r="K1320" s="124"/>
    </row>
    <row r="1321" spans="11:11" x14ac:dyDescent="0.25">
      <c r="K1321" s="124"/>
    </row>
    <row r="1322" spans="11:11" x14ac:dyDescent="0.25">
      <c r="K1322" s="124"/>
    </row>
    <row r="1323" spans="11:11" x14ac:dyDescent="0.25">
      <c r="K1323" s="124"/>
    </row>
    <row r="1324" spans="11:11" x14ac:dyDescent="0.25">
      <c r="K1324" s="124"/>
    </row>
    <row r="1325" spans="11:11" x14ac:dyDescent="0.25">
      <c r="K1325" s="124"/>
    </row>
    <row r="1326" spans="11:11" x14ac:dyDescent="0.25">
      <c r="K1326" s="124"/>
    </row>
    <row r="1327" spans="11:11" x14ac:dyDescent="0.25">
      <c r="K1327" s="124"/>
    </row>
    <row r="1328" spans="11:11" x14ac:dyDescent="0.25">
      <c r="K1328" s="124"/>
    </row>
    <row r="1329" spans="11:11" x14ac:dyDescent="0.25">
      <c r="K1329" s="124"/>
    </row>
    <row r="1330" spans="11:11" x14ac:dyDescent="0.25">
      <c r="K1330" s="124"/>
    </row>
    <row r="1331" spans="11:11" x14ac:dyDescent="0.25">
      <c r="K1331" s="124"/>
    </row>
    <row r="1332" spans="11:11" x14ac:dyDescent="0.25">
      <c r="K1332" s="124"/>
    </row>
    <row r="1333" spans="11:11" x14ac:dyDescent="0.25">
      <c r="K1333" s="124"/>
    </row>
    <row r="1334" spans="11:11" x14ac:dyDescent="0.25">
      <c r="K1334" s="124"/>
    </row>
    <row r="1335" spans="11:11" x14ac:dyDescent="0.25">
      <c r="K1335" s="124"/>
    </row>
    <row r="1336" spans="11:11" x14ac:dyDescent="0.25">
      <c r="K1336" s="124"/>
    </row>
    <row r="1337" spans="11:11" x14ac:dyDescent="0.25">
      <c r="K1337" s="124"/>
    </row>
    <row r="1338" spans="11:11" x14ac:dyDescent="0.25">
      <c r="K1338" s="124"/>
    </row>
    <row r="1339" spans="11:11" x14ac:dyDescent="0.25">
      <c r="K1339" s="124"/>
    </row>
    <row r="1340" spans="11:11" x14ac:dyDescent="0.25">
      <c r="K1340" s="124"/>
    </row>
    <row r="1341" spans="11:11" x14ac:dyDescent="0.25">
      <c r="K1341" s="124"/>
    </row>
    <row r="1342" spans="11:11" x14ac:dyDescent="0.25">
      <c r="K1342" s="124"/>
    </row>
    <row r="1343" spans="11:11" x14ac:dyDescent="0.25">
      <c r="K1343" s="124"/>
    </row>
    <row r="1344" spans="11:11" x14ac:dyDescent="0.25">
      <c r="K1344" s="124"/>
    </row>
    <row r="1345" spans="11:11" x14ac:dyDescent="0.25">
      <c r="K1345" s="124"/>
    </row>
    <row r="1346" spans="11:11" x14ac:dyDescent="0.25">
      <c r="K1346" s="124"/>
    </row>
    <row r="1347" spans="11:11" x14ac:dyDescent="0.25">
      <c r="K1347" s="124"/>
    </row>
    <row r="1348" spans="11:11" x14ac:dyDescent="0.25">
      <c r="K1348" s="124"/>
    </row>
    <row r="1349" spans="11:11" x14ac:dyDescent="0.25">
      <c r="K1349" s="124"/>
    </row>
    <row r="1350" spans="11:11" x14ac:dyDescent="0.25">
      <c r="K1350" s="124"/>
    </row>
    <row r="1351" spans="11:11" x14ac:dyDescent="0.25">
      <c r="K1351" s="124"/>
    </row>
    <row r="1352" spans="11:11" x14ac:dyDescent="0.25">
      <c r="K1352" s="124"/>
    </row>
    <row r="1353" spans="11:11" x14ac:dyDescent="0.25">
      <c r="K1353" s="124"/>
    </row>
    <row r="1354" spans="11:11" x14ac:dyDescent="0.25">
      <c r="K1354" s="124"/>
    </row>
    <row r="1355" spans="11:11" x14ac:dyDescent="0.25">
      <c r="K1355" s="124"/>
    </row>
    <row r="1356" spans="11:11" x14ac:dyDescent="0.25">
      <c r="K1356" s="124"/>
    </row>
    <row r="1357" spans="11:11" x14ac:dyDescent="0.25">
      <c r="K1357" s="124"/>
    </row>
    <row r="1358" spans="11:11" x14ac:dyDescent="0.25">
      <c r="K1358" s="124"/>
    </row>
    <row r="1359" spans="11:11" x14ac:dyDescent="0.25">
      <c r="K1359" s="124"/>
    </row>
    <row r="1360" spans="11:11" x14ac:dyDescent="0.25">
      <c r="K1360" s="124"/>
    </row>
    <row r="1361" spans="11:11" x14ac:dyDescent="0.25">
      <c r="K1361" s="124"/>
    </row>
    <row r="1362" spans="11:11" x14ac:dyDescent="0.25">
      <c r="K1362" s="124"/>
    </row>
    <row r="1363" spans="11:11" x14ac:dyDescent="0.25">
      <c r="K1363" s="124"/>
    </row>
    <row r="1364" spans="11:11" x14ac:dyDescent="0.25">
      <c r="K1364" s="124"/>
    </row>
    <row r="1365" spans="11:11" x14ac:dyDescent="0.25">
      <c r="K1365" s="124"/>
    </row>
    <row r="1366" spans="11:11" x14ac:dyDescent="0.25">
      <c r="K1366" s="124"/>
    </row>
    <row r="1367" spans="11:11" x14ac:dyDescent="0.25">
      <c r="K1367" s="124"/>
    </row>
    <row r="1368" spans="11:11" x14ac:dyDescent="0.25">
      <c r="K1368" s="124"/>
    </row>
    <row r="1369" spans="11:11" x14ac:dyDescent="0.25">
      <c r="K1369" s="124"/>
    </row>
    <row r="1370" spans="11:11" x14ac:dyDescent="0.25">
      <c r="K1370" s="124"/>
    </row>
    <row r="1371" spans="11:11" x14ac:dyDescent="0.25">
      <c r="K1371" s="124"/>
    </row>
    <row r="1372" spans="11:11" x14ac:dyDescent="0.25">
      <c r="K1372" s="124"/>
    </row>
    <row r="1373" spans="11:11" x14ac:dyDescent="0.25">
      <c r="K1373" s="124"/>
    </row>
    <row r="1374" spans="11:11" x14ac:dyDescent="0.25">
      <c r="K1374" s="124"/>
    </row>
    <row r="1375" spans="11:11" x14ac:dyDescent="0.25">
      <c r="K1375" s="124"/>
    </row>
    <row r="1376" spans="11:11" x14ac:dyDescent="0.25">
      <c r="K1376" s="124"/>
    </row>
    <row r="1377" spans="11:11" x14ac:dyDescent="0.25">
      <c r="K1377" s="124"/>
    </row>
    <row r="1378" spans="11:11" x14ac:dyDescent="0.25">
      <c r="K1378" s="124"/>
    </row>
    <row r="1379" spans="11:11" x14ac:dyDescent="0.25">
      <c r="K1379" s="124"/>
    </row>
    <row r="1380" spans="11:11" x14ac:dyDescent="0.25">
      <c r="K1380" s="124"/>
    </row>
    <row r="1381" spans="11:11" x14ac:dyDescent="0.25">
      <c r="K1381" s="124"/>
    </row>
    <row r="1382" spans="11:11" x14ac:dyDescent="0.25">
      <c r="K1382" s="124"/>
    </row>
    <row r="1383" spans="11:11" x14ac:dyDescent="0.25">
      <c r="K1383" s="124"/>
    </row>
    <row r="1384" spans="11:11" x14ac:dyDescent="0.25">
      <c r="K1384" s="124"/>
    </row>
    <row r="1385" spans="11:11" x14ac:dyDescent="0.25">
      <c r="K1385" s="124"/>
    </row>
    <row r="1386" spans="11:11" x14ac:dyDescent="0.25">
      <c r="K1386" s="124"/>
    </row>
    <row r="1387" spans="11:11" x14ac:dyDescent="0.25">
      <c r="K1387" s="124"/>
    </row>
    <row r="1388" spans="11:11" x14ac:dyDescent="0.25">
      <c r="K1388" s="124"/>
    </row>
    <row r="1389" spans="11:11" x14ac:dyDescent="0.25">
      <c r="K1389" s="124"/>
    </row>
    <row r="1390" spans="11:11" x14ac:dyDescent="0.25">
      <c r="K1390" s="124"/>
    </row>
    <row r="1391" spans="11:11" x14ac:dyDescent="0.25">
      <c r="K1391" s="124"/>
    </row>
    <row r="1392" spans="11:11" x14ac:dyDescent="0.25">
      <c r="K1392" s="124"/>
    </row>
    <row r="1393" spans="11:11" x14ac:dyDescent="0.25">
      <c r="K1393" s="124"/>
    </row>
    <row r="1394" spans="11:11" x14ac:dyDescent="0.25">
      <c r="K1394" s="124"/>
    </row>
    <row r="1395" spans="11:11" x14ac:dyDescent="0.25">
      <c r="K1395" s="124"/>
    </row>
    <row r="1396" spans="11:11" x14ac:dyDescent="0.25">
      <c r="K1396" s="124"/>
    </row>
    <row r="1397" spans="11:11" x14ac:dyDescent="0.25">
      <c r="K1397" s="124"/>
    </row>
    <row r="1398" spans="11:11" x14ac:dyDescent="0.25">
      <c r="K1398" s="124"/>
    </row>
    <row r="1399" spans="11:11" x14ac:dyDescent="0.25">
      <c r="K1399" s="124"/>
    </row>
    <row r="1400" spans="11:11" x14ac:dyDescent="0.25">
      <c r="K1400" s="124"/>
    </row>
    <row r="1401" spans="11:11" x14ac:dyDescent="0.25">
      <c r="K1401" s="124"/>
    </row>
    <row r="1402" spans="11:11" x14ac:dyDescent="0.25">
      <c r="K1402" s="124"/>
    </row>
    <row r="1403" spans="11:11" x14ac:dyDescent="0.25">
      <c r="K1403" s="124"/>
    </row>
    <row r="1404" spans="11:11" x14ac:dyDescent="0.25">
      <c r="K1404" s="124"/>
    </row>
    <row r="1405" spans="11:11" x14ac:dyDescent="0.25">
      <c r="K1405" s="124"/>
    </row>
    <row r="1406" spans="11:11" x14ac:dyDescent="0.25">
      <c r="K1406" s="124"/>
    </row>
    <row r="1407" spans="11:11" x14ac:dyDescent="0.25">
      <c r="K1407" s="124"/>
    </row>
    <row r="1408" spans="11:11" x14ac:dyDescent="0.25">
      <c r="K1408" s="124"/>
    </row>
    <row r="1409" spans="11:11" x14ac:dyDescent="0.25">
      <c r="K1409" s="124"/>
    </row>
    <row r="1410" spans="11:11" x14ac:dyDescent="0.25">
      <c r="K1410" s="124"/>
    </row>
    <row r="1411" spans="11:11" x14ac:dyDescent="0.25">
      <c r="K1411" s="124"/>
    </row>
    <row r="1412" spans="11:11" x14ac:dyDescent="0.25">
      <c r="K1412" s="124"/>
    </row>
    <row r="1413" spans="11:11" x14ac:dyDescent="0.25">
      <c r="K1413" s="124"/>
    </row>
    <row r="1414" spans="11:11" x14ac:dyDescent="0.25">
      <c r="K1414" s="124"/>
    </row>
    <row r="1415" spans="11:11" x14ac:dyDescent="0.25">
      <c r="K1415" s="124"/>
    </row>
    <row r="1416" spans="11:11" x14ac:dyDescent="0.25">
      <c r="K1416" s="124"/>
    </row>
    <row r="1417" spans="11:11" x14ac:dyDescent="0.25">
      <c r="K1417" s="124"/>
    </row>
    <row r="1418" spans="11:11" x14ac:dyDescent="0.25">
      <c r="K1418" s="124"/>
    </row>
    <row r="1419" spans="11:11" x14ac:dyDescent="0.25">
      <c r="K1419" s="124"/>
    </row>
    <row r="1420" spans="11:11" x14ac:dyDescent="0.25">
      <c r="K1420" s="124"/>
    </row>
    <row r="1421" spans="11:11" x14ac:dyDescent="0.25">
      <c r="K1421" s="124"/>
    </row>
    <row r="1422" spans="11:11" x14ac:dyDescent="0.25">
      <c r="K1422" s="124"/>
    </row>
    <row r="1423" spans="11:11" x14ac:dyDescent="0.25">
      <c r="K1423" s="124"/>
    </row>
    <row r="1424" spans="11:11" x14ac:dyDescent="0.25">
      <c r="K1424" s="124"/>
    </row>
    <row r="1425" spans="11:11" x14ac:dyDescent="0.25">
      <c r="K1425" s="124"/>
    </row>
    <row r="1426" spans="11:11" x14ac:dyDescent="0.25">
      <c r="K1426" s="124"/>
    </row>
    <row r="1427" spans="11:11" x14ac:dyDescent="0.25">
      <c r="K1427" s="124"/>
    </row>
    <row r="1428" spans="11:11" x14ac:dyDescent="0.25">
      <c r="K1428" s="124"/>
    </row>
    <row r="1429" spans="11:11" x14ac:dyDescent="0.25">
      <c r="K1429" s="124"/>
    </row>
    <row r="1430" spans="11:11" x14ac:dyDescent="0.25">
      <c r="K1430" s="124"/>
    </row>
    <row r="1431" spans="11:11" x14ac:dyDescent="0.25">
      <c r="K1431" s="124"/>
    </row>
    <row r="1432" spans="11:11" x14ac:dyDescent="0.25">
      <c r="K1432" s="124"/>
    </row>
    <row r="1433" spans="11:11" x14ac:dyDescent="0.25">
      <c r="K1433" s="124"/>
    </row>
    <row r="1434" spans="11:11" x14ac:dyDescent="0.25">
      <c r="K1434" s="124"/>
    </row>
    <row r="1435" spans="11:11" x14ac:dyDescent="0.25">
      <c r="K1435" s="124"/>
    </row>
    <row r="1436" spans="11:11" x14ac:dyDescent="0.25">
      <c r="K1436" s="124"/>
    </row>
    <row r="1437" spans="11:11" x14ac:dyDescent="0.25">
      <c r="K1437" s="124"/>
    </row>
    <row r="1438" spans="11:11" x14ac:dyDescent="0.25">
      <c r="K1438" s="124"/>
    </row>
    <row r="1439" spans="11:11" x14ac:dyDescent="0.25">
      <c r="K1439" s="124"/>
    </row>
    <row r="1440" spans="11:11" x14ac:dyDescent="0.25">
      <c r="K1440" s="124"/>
    </row>
    <row r="1441" spans="11:11" x14ac:dyDescent="0.25">
      <c r="K1441" s="124"/>
    </row>
    <row r="1442" spans="11:11" x14ac:dyDescent="0.25">
      <c r="K1442" s="124"/>
    </row>
    <row r="1443" spans="11:11" x14ac:dyDescent="0.25">
      <c r="K1443" s="124"/>
    </row>
    <row r="1444" spans="11:11" x14ac:dyDescent="0.25">
      <c r="K1444" s="124"/>
    </row>
    <row r="1445" spans="11:11" x14ac:dyDescent="0.25">
      <c r="K1445" s="124"/>
    </row>
    <row r="1446" spans="11:11" x14ac:dyDescent="0.25">
      <c r="K1446" s="124"/>
    </row>
    <row r="1447" spans="11:11" x14ac:dyDescent="0.25">
      <c r="K1447" s="124"/>
    </row>
    <row r="1448" spans="11:11" x14ac:dyDescent="0.25">
      <c r="K1448" s="124"/>
    </row>
    <row r="1449" spans="11:11" x14ac:dyDescent="0.25">
      <c r="K1449" s="124"/>
    </row>
    <row r="1450" spans="11:11" x14ac:dyDescent="0.25">
      <c r="K1450" s="124"/>
    </row>
    <row r="1451" spans="11:11" x14ac:dyDescent="0.25">
      <c r="K1451" s="124"/>
    </row>
    <row r="1452" spans="11:11" x14ac:dyDescent="0.25">
      <c r="K1452" s="124"/>
    </row>
    <row r="1453" spans="11:11" x14ac:dyDescent="0.25">
      <c r="K1453" s="124"/>
    </row>
    <row r="1454" spans="11:11" x14ac:dyDescent="0.25">
      <c r="K1454" s="124"/>
    </row>
    <row r="1455" spans="11:11" x14ac:dyDescent="0.25">
      <c r="K1455" s="124"/>
    </row>
    <row r="1456" spans="11:11" x14ac:dyDescent="0.25">
      <c r="K1456" s="124"/>
    </row>
    <row r="1457" spans="11:11" x14ac:dyDescent="0.25">
      <c r="K1457" s="124"/>
    </row>
    <row r="1458" spans="11:11" x14ac:dyDescent="0.25">
      <c r="K1458" s="124"/>
    </row>
    <row r="1459" spans="11:11" x14ac:dyDescent="0.25">
      <c r="K1459" s="124"/>
    </row>
    <row r="1460" spans="11:11" x14ac:dyDescent="0.25">
      <c r="K1460" s="124"/>
    </row>
    <row r="1461" spans="11:11" x14ac:dyDescent="0.25">
      <c r="K1461" s="124"/>
    </row>
    <row r="1462" spans="11:11" x14ac:dyDescent="0.25">
      <c r="K1462" s="124"/>
    </row>
    <row r="1463" spans="11:11" x14ac:dyDescent="0.25">
      <c r="K1463" s="124"/>
    </row>
    <row r="1464" spans="11:11" x14ac:dyDescent="0.25">
      <c r="K1464" s="124"/>
    </row>
    <row r="1465" spans="11:11" x14ac:dyDescent="0.25">
      <c r="K1465" s="124"/>
    </row>
    <row r="1466" spans="11:11" x14ac:dyDescent="0.25">
      <c r="K1466" s="124"/>
    </row>
    <row r="1467" spans="11:11" x14ac:dyDescent="0.25">
      <c r="K1467" s="124"/>
    </row>
    <row r="1468" spans="11:11" x14ac:dyDescent="0.25">
      <c r="K1468" s="124"/>
    </row>
    <row r="1469" spans="11:11" x14ac:dyDescent="0.25">
      <c r="K1469" s="124"/>
    </row>
    <row r="1470" spans="11:11" x14ac:dyDescent="0.25">
      <c r="K1470" s="124"/>
    </row>
    <row r="1471" spans="11:11" x14ac:dyDescent="0.25">
      <c r="K1471" s="124"/>
    </row>
    <row r="1472" spans="11:11" x14ac:dyDescent="0.25">
      <c r="K1472" s="124"/>
    </row>
    <row r="1473" spans="11:11" x14ac:dyDescent="0.25">
      <c r="K1473" s="124"/>
    </row>
    <row r="1474" spans="11:11" x14ac:dyDescent="0.25">
      <c r="K1474" s="124"/>
    </row>
    <row r="1475" spans="11:11" x14ac:dyDescent="0.25">
      <c r="K1475" s="124"/>
    </row>
    <row r="1476" spans="11:11" x14ac:dyDescent="0.25">
      <c r="K1476" s="124"/>
    </row>
    <row r="1477" spans="11:11" x14ac:dyDescent="0.25">
      <c r="K1477" s="124"/>
    </row>
    <row r="1478" spans="11:11" x14ac:dyDescent="0.25">
      <c r="K1478" s="124"/>
    </row>
    <row r="1479" spans="11:11" x14ac:dyDescent="0.25">
      <c r="K1479" s="124"/>
    </row>
    <row r="1480" spans="11:11" x14ac:dyDescent="0.25">
      <c r="K1480" s="124"/>
    </row>
    <row r="1481" spans="11:11" x14ac:dyDescent="0.25">
      <c r="K1481" s="124"/>
    </row>
    <row r="1482" spans="11:11" x14ac:dyDescent="0.25">
      <c r="K1482" s="124"/>
    </row>
    <row r="1483" spans="11:11" x14ac:dyDescent="0.25">
      <c r="K1483" s="124"/>
    </row>
    <row r="1484" spans="11:11" x14ac:dyDescent="0.25">
      <c r="K1484" s="124"/>
    </row>
    <row r="1485" spans="11:11" x14ac:dyDescent="0.25">
      <c r="K1485" s="124"/>
    </row>
    <row r="1486" spans="11:11" x14ac:dyDescent="0.25">
      <c r="K1486" s="124"/>
    </row>
    <row r="1487" spans="11:11" x14ac:dyDescent="0.25">
      <c r="K1487" s="124"/>
    </row>
    <row r="1488" spans="11:11" x14ac:dyDescent="0.25">
      <c r="K1488" s="124"/>
    </row>
    <row r="1489" spans="11:11" x14ac:dyDescent="0.25">
      <c r="K1489" s="124"/>
    </row>
    <row r="1490" spans="11:11" x14ac:dyDescent="0.25">
      <c r="K1490" s="124"/>
    </row>
    <row r="1491" spans="11:11" x14ac:dyDescent="0.25">
      <c r="K1491" s="124"/>
    </row>
    <row r="1492" spans="11:11" x14ac:dyDescent="0.25">
      <c r="K1492" s="124"/>
    </row>
    <row r="1493" spans="11:11" x14ac:dyDescent="0.25">
      <c r="K1493" s="124"/>
    </row>
    <row r="1494" spans="11:11" x14ac:dyDescent="0.25">
      <c r="K1494" s="124"/>
    </row>
    <row r="1495" spans="11:11" x14ac:dyDescent="0.25">
      <c r="K1495" s="124"/>
    </row>
    <row r="1496" spans="11:11" x14ac:dyDescent="0.25">
      <c r="K1496" s="124"/>
    </row>
    <row r="1497" spans="11:11" x14ac:dyDescent="0.25">
      <c r="K1497" s="124"/>
    </row>
    <row r="1498" spans="11:11" x14ac:dyDescent="0.25">
      <c r="K1498" s="124"/>
    </row>
    <row r="1499" spans="11:11" x14ac:dyDescent="0.25">
      <c r="K1499" s="124"/>
    </row>
    <row r="1500" spans="11:11" x14ac:dyDescent="0.25">
      <c r="K1500" s="124"/>
    </row>
    <row r="1501" spans="11:11" x14ac:dyDescent="0.25">
      <c r="K1501" s="124"/>
    </row>
    <row r="1502" spans="11:11" x14ac:dyDescent="0.25">
      <c r="K1502" s="124"/>
    </row>
    <row r="1503" spans="11:11" x14ac:dyDescent="0.25">
      <c r="K1503" s="124"/>
    </row>
    <row r="1504" spans="11:11" x14ac:dyDescent="0.25">
      <c r="K1504" s="124"/>
    </row>
    <row r="1505" spans="11:11" x14ac:dyDescent="0.25">
      <c r="K1505" s="124"/>
    </row>
    <row r="1506" spans="11:11" x14ac:dyDescent="0.25">
      <c r="K1506" s="124"/>
    </row>
    <row r="1507" spans="11:11" x14ac:dyDescent="0.25">
      <c r="K1507" s="124"/>
    </row>
    <row r="1508" spans="11:11" x14ac:dyDescent="0.25">
      <c r="K1508" s="124"/>
    </row>
    <row r="1509" spans="11:11" x14ac:dyDescent="0.25">
      <c r="K1509" s="124"/>
    </row>
    <row r="1510" spans="11:11" x14ac:dyDescent="0.25">
      <c r="K1510" s="124"/>
    </row>
    <row r="1511" spans="11:11" x14ac:dyDescent="0.25">
      <c r="K1511" s="124"/>
    </row>
    <row r="1512" spans="11:11" x14ac:dyDescent="0.25">
      <c r="K1512" s="124"/>
    </row>
    <row r="1513" spans="11:11" x14ac:dyDescent="0.25">
      <c r="K1513" s="124"/>
    </row>
    <row r="1514" spans="11:11" x14ac:dyDescent="0.25">
      <c r="K1514" s="124"/>
    </row>
    <row r="1515" spans="11:11" x14ac:dyDescent="0.25">
      <c r="K1515" s="124"/>
    </row>
    <row r="1516" spans="11:11" x14ac:dyDescent="0.25">
      <c r="K1516" s="124"/>
    </row>
    <row r="1517" spans="11:11" x14ac:dyDescent="0.25">
      <c r="K1517" s="124"/>
    </row>
    <row r="1518" spans="11:11" x14ac:dyDescent="0.25">
      <c r="K1518" s="124"/>
    </row>
    <row r="1519" spans="11:11" x14ac:dyDescent="0.25">
      <c r="K1519" s="124"/>
    </row>
    <row r="1520" spans="11:11" x14ac:dyDescent="0.25">
      <c r="K1520" s="124"/>
    </row>
    <row r="1521" spans="11:11" x14ac:dyDescent="0.25">
      <c r="K1521" s="124"/>
    </row>
    <row r="1522" spans="11:11" x14ac:dyDescent="0.25">
      <c r="K1522" s="124"/>
    </row>
    <row r="1523" spans="11:11" x14ac:dyDescent="0.25">
      <c r="K1523" s="124"/>
    </row>
    <row r="1524" spans="11:11" x14ac:dyDescent="0.25">
      <c r="K1524" s="124"/>
    </row>
    <row r="1525" spans="11:11" x14ac:dyDescent="0.25">
      <c r="K1525" s="124"/>
    </row>
    <row r="1526" spans="11:11" x14ac:dyDescent="0.25">
      <c r="K1526" s="124"/>
    </row>
    <row r="1527" spans="11:11" x14ac:dyDescent="0.25">
      <c r="K1527" s="124"/>
    </row>
    <row r="1528" spans="11:11" x14ac:dyDescent="0.25">
      <c r="K1528" s="124"/>
    </row>
    <row r="1529" spans="11:11" x14ac:dyDescent="0.25">
      <c r="K1529" s="124"/>
    </row>
    <row r="1530" spans="11:11" x14ac:dyDescent="0.25">
      <c r="K1530" s="124"/>
    </row>
    <row r="1531" spans="11:11" x14ac:dyDescent="0.25">
      <c r="K1531" s="124"/>
    </row>
    <row r="1532" spans="11:11" x14ac:dyDescent="0.25">
      <c r="K1532" s="124"/>
    </row>
    <row r="1533" spans="11:11" x14ac:dyDescent="0.25">
      <c r="K1533" s="124"/>
    </row>
    <row r="1534" spans="11:11" x14ac:dyDescent="0.25">
      <c r="K1534" s="124"/>
    </row>
    <row r="1535" spans="11:11" x14ac:dyDescent="0.25">
      <c r="K1535" s="124"/>
    </row>
    <row r="1536" spans="11:11" x14ac:dyDescent="0.25">
      <c r="K1536" s="124"/>
    </row>
    <row r="1537" spans="11:11" x14ac:dyDescent="0.25">
      <c r="K1537" s="124"/>
    </row>
    <row r="1538" spans="11:11" x14ac:dyDescent="0.25">
      <c r="K1538" s="124"/>
    </row>
    <row r="1539" spans="11:11" x14ac:dyDescent="0.25">
      <c r="K1539" s="124"/>
    </row>
    <row r="1540" spans="11:11" x14ac:dyDescent="0.25">
      <c r="K1540" s="124"/>
    </row>
    <row r="1541" spans="11:11" x14ac:dyDescent="0.25">
      <c r="K1541" s="124"/>
    </row>
    <row r="1542" spans="11:11" x14ac:dyDescent="0.25">
      <c r="K1542" s="124"/>
    </row>
    <row r="1543" spans="11:11" x14ac:dyDescent="0.25">
      <c r="K1543" s="124"/>
    </row>
    <row r="1544" spans="11:11" x14ac:dyDescent="0.25">
      <c r="K1544" s="124"/>
    </row>
    <row r="1545" spans="11:11" x14ac:dyDescent="0.25">
      <c r="K1545" s="124"/>
    </row>
    <row r="1546" spans="11:11" x14ac:dyDescent="0.25">
      <c r="K1546" s="124"/>
    </row>
    <row r="1547" spans="11:11" x14ac:dyDescent="0.25">
      <c r="K1547" s="124"/>
    </row>
    <row r="1548" spans="11:11" x14ac:dyDescent="0.25">
      <c r="K1548" s="124"/>
    </row>
    <row r="1549" spans="11:11" x14ac:dyDescent="0.25">
      <c r="K1549" s="124"/>
    </row>
    <row r="1550" spans="11:11" x14ac:dyDescent="0.25">
      <c r="K1550" s="124"/>
    </row>
    <row r="1551" spans="11:11" x14ac:dyDescent="0.25">
      <c r="K1551" s="124"/>
    </row>
    <row r="1552" spans="11:11" x14ac:dyDescent="0.25">
      <c r="K1552" s="124"/>
    </row>
    <row r="1553" spans="11:11" x14ac:dyDescent="0.25">
      <c r="K1553" s="124"/>
    </row>
    <row r="1554" spans="11:11" x14ac:dyDescent="0.25">
      <c r="K1554" s="124"/>
    </row>
    <row r="1555" spans="11:11" x14ac:dyDescent="0.25">
      <c r="K1555" s="124"/>
    </row>
    <row r="1556" spans="11:11" x14ac:dyDescent="0.25">
      <c r="K1556" s="124"/>
    </row>
    <row r="1557" spans="11:11" x14ac:dyDescent="0.25">
      <c r="K1557" s="124"/>
    </row>
    <row r="1558" spans="11:11" x14ac:dyDescent="0.25">
      <c r="K1558" s="124"/>
    </row>
    <row r="1559" spans="11:11" x14ac:dyDescent="0.25">
      <c r="K1559" s="124"/>
    </row>
    <row r="1560" spans="11:11" x14ac:dyDescent="0.25">
      <c r="K1560" s="124"/>
    </row>
    <row r="1561" spans="11:11" x14ac:dyDescent="0.25">
      <c r="K1561" s="124"/>
    </row>
    <row r="1562" spans="11:11" x14ac:dyDescent="0.25">
      <c r="K1562" s="124"/>
    </row>
    <row r="1563" spans="11:11" x14ac:dyDescent="0.25">
      <c r="K1563" s="124"/>
    </row>
    <row r="1564" spans="11:11" x14ac:dyDescent="0.25">
      <c r="K1564" s="124"/>
    </row>
    <row r="1565" spans="11:11" x14ac:dyDescent="0.25">
      <c r="K1565" s="124"/>
    </row>
    <row r="1566" spans="11:11" x14ac:dyDescent="0.25">
      <c r="K1566" s="124"/>
    </row>
    <row r="1567" spans="11:11" x14ac:dyDescent="0.25">
      <c r="K1567" s="124"/>
    </row>
    <row r="1568" spans="11:11" x14ac:dyDescent="0.25">
      <c r="K1568" s="124"/>
    </row>
    <row r="1569" spans="11:11" x14ac:dyDescent="0.25">
      <c r="K1569" s="124"/>
    </row>
    <row r="1570" spans="11:11" x14ac:dyDescent="0.25">
      <c r="K1570" s="124"/>
    </row>
    <row r="1571" spans="11:11" x14ac:dyDescent="0.25">
      <c r="K1571" s="124"/>
    </row>
    <row r="1572" spans="11:11" x14ac:dyDescent="0.25">
      <c r="K1572" s="124"/>
    </row>
    <row r="1573" spans="11:11" x14ac:dyDescent="0.25">
      <c r="K1573" s="124"/>
    </row>
    <row r="1574" spans="11:11" x14ac:dyDescent="0.25">
      <c r="K1574" s="124"/>
    </row>
    <row r="1575" spans="11:11" x14ac:dyDescent="0.25">
      <c r="K1575" s="124"/>
    </row>
    <row r="1576" spans="11:11" x14ac:dyDescent="0.25">
      <c r="K1576" s="124"/>
    </row>
    <row r="1577" spans="11:11" x14ac:dyDescent="0.25">
      <c r="K1577" s="124"/>
    </row>
    <row r="1578" spans="11:11" x14ac:dyDescent="0.25">
      <c r="K1578" s="124"/>
    </row>
    <row r="1579" spans="11:11" x14ac:dyDescent="0.25">
      <c r="K1579" s="124"/>
    </row>
    <row r="1580" spans="11:11" x14ac:dyDescent="0.25">
      <c r="K1580" s="124"/>
    </row>
    <row r="1581" spans="11:11" x14ac:dyDescent="0.25">
      <c r="K1581" s="124"/>
    </row>
    <row r="1582" spans="11:11" x14ac:dyDescent="0.25">
      <c r="K1582" s="124"/>
    </row>
    <row r="1583" spans="11:11" x14ac:dyDescent="0.25">
      <c r="K1583" s="124"/>
    </row>
    <row r="1584" spans="11:11" x14ac:dyDescent="0.25">
      <c r="K1584" s="124"/>
    </row>
    <row r="1585" spans="11:11" x14ac:dyDescent="0.25">
      <c r="K1585" s="124"/>
    </row>
    <row r="1586" spans="11:11" x14ac:dyDescent="0.25">
      <c r="K1586" s="124"/>
    </row>
    <row r="1587" spans="11:11" x14ac:dyDescent="0.25">
      <c r="K1587" s="124"/>
    </row>
    <row r="1588" spans="11:11" x14ac:dyDescent="0.25">
      <c r="K1588" s="124"/>
    </row>
    <row r="1589" spans="11:11" x14ac:dyDescent="0.25">
      <c r="K1589" s="124"/>
    </row>
    <row r="1590" spans="11:11" x14ac:dyDescent="0.25">
      <c r="K1590" s="124"/>
    </row>
    <row r="1591" spans="11:11" x14ac:dyDescent="0.25">
      <c r="K1591" s="124"/>
    </row>
    <row r="1592" spans="11:11" x14ac:dyDescent="0.25">
      <c r="K1592" s="124"/>
    </row>
    <row r="1593" spans="11:11" x14ac:dyDescent="0.25">
      <c r="K1593" s="124"/>
    </row>
    <row r="1594" spans="11:11" x14ac:dyDescent="0.25">
      <c r="K1594" s="124"/>
    </row>
    <row r="1595" spans="11:11" x14ac:dyDescent="0.25">
      <c r="K1595" s="124"/>
    </row>
    <row r="1596" spans="11:11" x14ac:dyDescent="0.25">
      <c r="K1596" s="124"/>
    </row>
    <row r="1597" spans="11:11" x14ac:dyDescent="0.25">
      <c r="K1597" s="124"/>
    </row>
    <row r="1598" spans="11:11" x14ac:dyDescent="0.25">
      <c r="K1598" s="124"/>
    </row>
    <row r="1599" spans="11:11" x14ac:dyDescent="0.25">
      <c r="K1599" s="124"/>
    </row>
    <row r="1600" spans="11:11" x14ac:dyDescent="0.25">
      <c r="K1600" s="124"/>
    </row>
    <row r="1601" spans="11:11" x14ac:dyDescent="0.25">
      <c r="K1601" s="124"/>
    </row>
    <row r="1602" spans="11:11" x14ac:dyDescent="0.25">
      <c r="K1602" s="124"/>
    </row>
    <row r="1603" spans="11:11" x14ac:dyDescent="0.25">
      <c r="K1603" s="124"/>
    </row>
    <row r="1604" spans="11:11" x14ac:dyDescent="0.25">
      <c r="K1604" s="124"/>
    </row>
    <row r="1605" spans="11:11" x14ac:dyDescent="0.25">
      <c r="K1605" s="124"/>
    </row>
    <row r="1606" spans="11:11" x14ac:dyDescent="0.25">
      <c r="K1606" s="124"/>
    </row>
    <row r="1607" spans="11:11" x14ac:dyDescent="0.25">
      <c r="K1607" s="124"/>
    </row>
    <row r="1608" spans="11:11" x14ac:dyDescent="0.25">
      <c r="K1608" s="124"/>
    </row>
    <row r="1609" spans="11:11" x14ac:dyDescent="0.25">
      <c r="K1609" s="124"/>
    </row>
    <row r="1610" spans="11:11" x14ac:dyDescent="0.25">
      <c r="K1610" s="124"/>
    </row>
    <row r="1611" spans="11:11" x14ac:dyDescent="0.25">
      <c r="K1611" s="124"/>
    </row>
    <row r="1612" spans="11:11" x14ac:dyDescent="0.25">
      <c r="K1612" s="124"/>
    </row>
    <row r="1613" spans="11:11" x14ac:dyDescent="0.25">
      <c r="K1613" s="124"/>
    </row>
    <row r="1614" spans="11:11" x14ac:dyDescent="0.25">
      <c r="K1614" s="124"/>
    </row>
    <row r="1615" spans="11:11" x14ac:dyDescent="0.25">
      <c r="K1615" s="124"/>
    </row>
    <row r="1616" spans="11:11" x14ac:dyDescent="0.25">
      <c r="K1616" s="124"/>
    </row>
    <row r="1617" spans="11:11" x14ac:dyDescent="0.25">
      <c r="K1617" s="124"/>
    </row>
    <row r="1618" spans="11:11" x14ac:dyDescent="0.25">
      <c r="K1618" s="124"/>
    </row>
    <row r="1619" spans="11:11" x14ac:dyDescent="0.25">
      <c r="K1619" s="124"/>
    </row>
    <row r="1620" spans="11:11" x14ac:dyDescent="0.25">
      <c r="K1620" s="124"/>
    </row>
    <row r="1621" spans="11:11" x14ac:dyDescent="0.25">
      <c r="K1621" s="124"/>
    </row>
    <row r="1622" spans="11:11" x14ac:dyDescent="0.25">
      <c r="K1622" s="124"/>
    </row>
    <row r="1623" spans="11:11" x14ac:dyDescent="0.25">
      <c r="K1623" s="124"/>
    </row>
    <row r="1624" spans="11:11" x14ac:dyDescent="0.25">
      <c r="K1624" s="124"/>
    </row>
    <row r="1625" spans="11:11" x14ac:dyDescent="0.25">
      <c r="K1625" s="124"/>
    </row>
    <row r="1626" spans="11:11" x14ac:dyDescent="0.25">
      <c r="K1626" s="124"/>
    </row>
    <row r="1627" spans="11:11" x14ac:dyDescent="0.25">
      <c r="K1627" s="124"/>
    </row>
    <row r="1628" spans="11:11" x14ac:dyDescent="0.25">
      <c r="K1628" s="124"/>
    </row>
    <row r="1629" spans="11:11" x14ac:dyDescent="0.25">
      <c r="K1629" s="124"/>
    </row>
    <row r="1630" spans="11:11" x14ac:dyDescent="0.25">
      <c r="K1630" s="124"/>
    </row>
    <row r="1631" spans="11:11" x14ac:dyDescent="0.25">
      <c r="K1631" s="124"/>
    </row>
    <row r="1632" spans="11:11" x14ac:dyDescent="0.25">
      <c r="K1632" s="124"/>
    </row>
    <row r="1633" spans="11:11" x14ac:dyDescent="0.25">
      <c r="K1633" s="124"/>
    </row>
    <row r="1634" spans="11:11" x14ac:dyDescent="0.25">
      <c r="K1634" s="124"/>
    </row>
    <row r="1635" spans="11:11" x14ac:dyDescent="0.25">
      <c r="K1635" s="124"/>
    </row>
    <row r="1636" spans="11:11" x14ac:dyDescent="0.25">
      <c r="K1636" s="124"/>
    </row>
    <row r="1637" spans="11:11" x14ac:dyDescent="0.25">
      <c r="K1637" s="124"/>
    </row>
    <row r="1638" spans="11:11" x14ac:dyDescent="0.25">
      <c r="K1638" s="124"/>
    </row>
    <row r="1639" spans="11:11" x14ac:dyDescent="0.25">
      <c r="K1639" s="124"/>
    </row>
    <row r="1640" spans="11:11" x14ac:dyDescent="0.25">
      <c r="K1640" s="124"/>
    </row>
    <row r="1641" spans="11:11" x14ac:dyDescent="0.25">
      <c r="K1641" s="124"/>
    </row>
    <row r="1642" spans="11:11" x14ac:dyDescent="0.25">
      <c r="K1642" s="124"/>
    </row>
    <row r="1643" spans="11:11" x14ac:dyDescent="0.25">
      <c r="K1643" s="124"/>
    </row>
    <row r="1644" spans="11:11" x14ac:dyDescent="0.25">
      <c r="K1644" s="124"/>
    </row>
    <row r="1645" spans="11:11" x14ac:dyDescent="0.25">
      <c r="K1645" s="124"/>
    </row>
    <row r="1646" spans="11:11" x14ac:dyDescent="0.25">
      <c r="K1646" s="124"/>
    </row>
    <row r="1647" spans="11:11" x14ac:dyDescent="0.25">
      <c r="K1647" s="124"/>
    </row>
    <row r="1648" spans="11:11" x14ac:dyDescent="0.25">
      <c r="K1648" s="124"/>
    </row>
    <row r="1649" spans="11:11" x14ac:dyDescent="0.25">
      <c r="K1649" s="124"/>
    </row>
    <row r="1650" spans="11:11" x14ac:dyDescent="0.25">
      <c r="K1650" s="124"/>
    </row>
    <row r="1651" spans="11:11" x14ac:dyDescent="0.25">
      <c r="K1651" s="124"/>
    </row>
    <row r="1652" spans="11:11" x14ac:dyDescent="0.25">
      <c r="K1652" s="124"/>
    </row>
    <row r="1653" spans="11:11" x14ac:dyDescent="0.25">
      <c r="K1653" s="124"/>
    </row>
    <row r="1654" spans="11:11" x14ac:dyDescent="0.25">
      <c r="K1654" s="124"/>
    </row>
    <row r="1655" spans="11:11" x14ac:dyDescent="0.25">
      <c r="K1655" s="124"/>
    </row>
    <row r="1656" spans="11:11" x14ac:dyDescent="0.25">
      <c r="K1656" s="124"/>
    </row>
    <row r="1657" spans="11:11" x14ac:dyDescent="0.25">
      <c r="K1657" s="124"/>
    </row>
    <row r="1658" spans="11:11" x14ac:dyDescent="0.25">
      <c r="K1658" s="124"/>
    </row>
    <row r="1659" spans="11:11" x14ac:dyDescent="0.25">
      <c r="K1659" s="124"/>
    </row>
    <row r="1660" spans="11:11" x14ac:dyDescent="0.25">
      <c r="K1660" s="124"/>
    </row>
    <row r="1661" spans="11:11" x14ac:dyDescent="0.25">
      <c r="K1661" s="124"/>
    </row>
    <row r="1662" spans="11:11" x14ac:dyDescent="0.25">
      <c r="K1662" s="124"/>
    </row>
    <row r="1663" spans="11:11" x14ac:dyDescent="0.25">
      <c r="K1663" s="124"/>
    </row>
    <row r="1664" spans="11:11" x14ac:dyDescent="0.25">
      <c r="K1664" s="124"/>
    </row>
    <row r="1665" spans="11:11" x14ac:dyDescent="0.25">
      <c r="K1665" s="124"/>
    </row>
    <row r="1666" spans="11:11" x14ac:dyDescent="0.25">
      <c r="K1666" s="124"/>
    </row>
    <row r="1667" spans="11:11" x14ac:dyDescent="0.25">
      <c r="K1667" s="124"/>
    </row>
    <row r="1668" spans="11:11" x14ac:dyDescent="0.25">
      <c r="K1668" s="124"/>
    </row>
    <row r="1669" spans="11:11" x14ac:dyDescent="0.25">
      <c r="K1669" s="124"/>
    </row>
    <row r="1670" spans="11:11" x14ac:dyDescent="0.25">
      <c r="K1670" s="124"/>
    </row>
    <row r="1671" spans="11:11" x14ac:dyDescent="0.25">
      <c r="K1671" s="124"/>
    </row>
    <row r="1672" spans="11:11" x14ac:dyDescent="0.25">
      <c r="K1672" s="124"/>
    </row>
    <row r="1673" spans="11:11" x14ac:dyDescent="0.25">
      <c r="K1673" s="124"/>
    </row>
    <row r="1674" spans="11:11" x14ac:dyDescent="0.25">
      <c r="K1674" s="124"/>
    </row>
    <row r="1675" spans="11:11" x14ac:dyDescent="0.25">
      <c r="K1675" s="124"/>
    </row>
    <row r="1676" spans="11:11" x14ac:dyDescent="0.25">
      <c r="K1676" s="124"/>
    </row>
    <row r="1677" spans="11:11" x14ac:dyDescent="0.25">
      <c r="K1677" s="124"/>
    </row>
    <row r="1678" spans="11:11" x14ac:dyDescent="0.25">
      <c r="K1678" s="124"/>
    </row>
    <row r="1679" spans="11:11" x14ac:dyDescent="0.25">
      <c r="K1679" s="124"/>
    </row>
    <row r="1680" spans="11:11" x14ac:dyDescent="0.25">
      <c r="K1680" s="124"/>
    </row>
    <row r="1681" spans="11:11" x14ac:dyDescent="0.25">
      <c r="K1681" s="124"/>
    </row>
    <row r="1682" spans="11:11" x14ac:dyDescent="0.25">
      <c r="K1682" s="124"/>
    </row>
    <row r="1683" spans="11:11" x14ac:dyDescent="0.25">
      <c r="K1683" s="124"/>
    </row>
    <row r="1684" spans="11:11" x14ac:dyDescent="0.25">
      <c r="K1684" s="124"/>
    </row>
    <row r="1685" spans="11:11" x14ac:dyDescent="0.25">
      <c r="K1685" s="124"/>
    </row>
    <row r="1686" spans="11:11" x14ac:dyDescent="0.25">
      <c r="K1686" s="124"/>
    </row>
  </sheetData>
  <mergeCells count="302">
    <mergeCell ref="W122:W123"/>
    <mergeCell ref="X122:X123"/>
    <mergeCell ref="R122:R123"/>
    <mergeCell ref="T90:T91"/>
    <mergeCell ref="L90:L91"/>
    <mergeCell ref="P110:P111"/>
    <mergeCell ref="O110:O111"/>
    <mergeCell ref="U90:U91"/>
    <mergeCell ref="S90:S91"/>
    <mergeCell ref="M110:M111"/>
    <mergeCell ref="U122:U123"/>
    <mergeCell ref="T122:T123"/>
    <mergeCell ref="M122:M123"/>
    <mergeCell ref="N122:N123"/>
    <mergeCell ref="S122:S123"/>
    <mergeCell ref="P122:P123"/>
    <mergeCell ref="T110:T111"/>
    <mergeCell ref="D98:F98"/>
    <mergeCell ref="D97:F97"/>
    <mergeCell ref="D116:F116"/>
    <mergeCell ref="D112:F112"/>
    <mergeCell ref="G122:G123"/>
    <mergeCell ref="I110:I111"/>
    <mergeCell ref="D72:F72"/>
    <mergeCell ref="D83:F83"/>
    <mergeCell ref="G79:G80"/>
    <mergeCell ref="D79:F80"/>
    <mergeCell ref="D113:F113"/>
    <mergeCell ref="D114:F114"/>
    <mergeCell ref="D115:F115"/>
    <mergeCell ref="D170:Y170"/>
    <mergeCell ref="D105:F105"/>
    <mergeCell ref="D81:F81"/>
    <mergeCell ref="P152:P154"/>
    <mergeCell ref="J152:J154"/>
    <mergeCell ref="N132:N134"/>
    <mergeCell ref="L152:L154"/>
    <mergeCell ref="K110:K111"/>
    <mergeCell ref="J110:J111"/>
    <mergeCell ref="N110:N111"/>
    <mergeCell ref="Q110:Q111"/>
    <mergeCell ref="L122:L123"/>
    <mergeCell ref="D102:F102"/>
    <mergeCell ref="Q132:Q134"/>
    <mergeCell ref="H110:H111"/>
    <mergeCell ref="D124:F124"/>
    <mergeCell ref="G132:G134"/>
    <mergeCell ref="D99:F99"/>
    <mergeCell ref="D109:Y109"/>
    <mergeCell ref="G110:G111"/>
    <mergeCell ref="O132:O134"/>
    <mergeCell ref="L132:L134"/>
    <mergeCell ref="I152:I154"/>
    <mergeCell ref="G152:G154"/>
    <mergeCell ref="D2:R2"/>
    <mergeCell ref="D28:F28"/>
    <mergeCell ref="U5:U6"/>
    <mergeCell ref="G5:G6"/>
    <mergeCell ref="H5:H6"/>
    <mergeCell ref="I49:I50"/>
    <mergeCell ref="D61:F61"/>
    <mergeCell ref="I5:I6"/>
    <mergeCell ref="D25:F25"/>
    <mergeCell ref="D27:F27"/>
    <mergeCell ref="R5:R6"/>
    <mergeCell ref="D51:F51"/>
    <mergeCell ref="D36:F36"/>
    <mergeCell ref="D48:Y48"/>
    <mergeCell ref="S49:S50"/>
    <mergeCell ref="X49:X50"/>
    <mergeCell ref="W49:W50"/>
    <mergeCell ref="G49:G50"/>
    <mergeCell ref="D52:F52"/>
    <mergeCell ref="R49:R50"/>
    <mergeCell ref="V49:V50"/>
    <mergeCell ref="W18:W19"/>
    <mergeCell ref="X18:X19"/>
    <mergeCell ref="V18:V19"/>
    <mergeCell ref="Y195:Y196"/>
    <mergeCell ref="X195:X196"/>
    <mergeCell ref="W195:W196"/>
    <mergeCell ref="V195:V196"/>
    <mergeCell ref="J195:J196"/>
    <mergeCell ref="K195:K196"/>
    <mergeCell ref="L195:L196"/>
    <mergeCell ref="O195:O196"/>
    <mergeCell ref="U195:U196"/>
    <mergeCell ref="P195:P196"/>
    <mergeCell ref="R195:R196"/>
    <mergeCell ref="N195:N196"/>
    <mergeCell ref="M195:M196"/>
    <mergeCell ref="D204:F204"/>
    <mergeCell ref="D203:F203"/>
    <mergeCell ref="D202:F202"/>
    <mergeCell ref="D195:F196"/>
    <mergeCell ref="G199:G200"/>
    <mergeCell ref="O204:W204"/>
    <mergeCell ref="O202:W202"/>
    <mergeCell ref="O203:W203"/>
    <mergeCell ref="I171:I173"/>
    <mergeCell ref="D199:F200"/>
    <mergeCell ref="H195:H196"/>
    <mergeCell ref="N171:N173"/>
    <mergeCell ref="J171:J173"/>
    <mergeCell ref="M199:X199"/>
    <mergeCell ref="M200:X200"/>
    <mergeCell ref="M201:X201"/>
    <mergeCell ref="I195:I196"/>
    <mergeCell ref="T195:T196"/>
    <mergeCell ref="S195:S196"/>
    <mergeCell ref="Q195:Q196"/>
    <mergeCell ref="G171:G173"/>
    <mergeCell ref="D201:F201"/>
    <mergeCell ref="G195:G196"/>
    <mergeCell ref="H199:H200"/>
    <mergeCell ref="Y189:Y190"/>
    <mergeCell ref="P171:P173"/>
    <mergeCell ref="Q171:Q173"/>
    <mergeCell ref="P132:P134"/>
    <mergeCell ref="Y133:Y134"/>
    <mergeCell ref="D151:Y151"/>
    <mergeCell ref="Q152:Q154"/>
    <mergeCell ref="H152:H154"/>
    <mergeCell ref="K152:K154"/>
    <mergeCell ref="H132:H134"/>
    <mergeCell ref="Y153:Y154"/>
    <mergeCell ref="H171:H173"/>
    <mergeCell ref="L171:L173"/>
    <mergeCell ref="O171:O173"/>
    <mergeCell ref="N152:N154"/>
    <mergeCell ref="K171:K173"/>
    <mergeCell ref="M171:M173"/>
    <mergeCell ref="D188:D190"/>
    <mergeCell ref="Y172:Y173"/>
    <mergeCell ref="D171:D173"/>
    <mergeCell ref="D132:D134"/>
    <mergeCell ref="O152:O154"/>
    <mergeCell ref="M132:M134"/>
    <mergeCell ref="M152:M154"/>
    <mergeCell ref="D197:F197"/>
    <mergeCell ref="D45:F45"/>
    <mergeCell ref="D152:D154"/>
    <mergeCell ref="D131:Y131"/>
    <mergeCell ref="W79:W80"/>
    <mergeCell ref="D128:F128"/>
    <mergeCell ref="H122:H123"/>
    <mergeCell ref="V90:V91"/>
    <mergeCell ref="R79:R80"/>
    <mergeCell ref="O79:O80"/>
    <mergeCell ref="L79:L80"/>
    <mergeCell ref="Q79:Q80"/>
    <mergeCell ref="D96:F96"/>
    <mergeCell ref="N79:N80"/>
    <mergeCell ref="K90:K91"/>
    <mergeCell ref="J90:J91"/>
    <mergeCell ref="N90:N91"/>
    <mergeCell ref="I122:I123"/>
    <mergeCell ref="J122:J123"/>
    <mergeCell ref="X90:X91"/>
    <mergeCell ref="M49:M50"/>
    <mergeCell ref="D117:F117"/>
    <mergeCell ref="K132:K134"/>
    <mergeCell ref="W90:W91"/>
    <mergeCell ref="J132:J134"/>
    <mergeCell ref="I132:I134"/>
    <mergeCell ref="V110:V111"/>
    <mergeCell ref="L110:L111"/>
    <mergeCell ref="O122:O123"/>
    <mergeCell ref="O90:O91"/>
    <mergeCell ref="D126:F126"/>
    <mergeCell ref="K122:K123"/>
    <mergeCell ref="D100:F100"/>
    <mergeCell ref="R110:R111"/>
    <mergeCell ref="D106:F106"/>
    <mergeCell ref="D122:F123"/>
    <mergeCell ref="D127:F127"/>
    <mergeCell ref="D118:F118"/>
    <mergeCell ref="D110:F111"/>
    <mergeCell ref="D125:F125"/>
    <mergeCell ref="D121:Y121"/>
    <mergeCell ref="X110:X111"/>
    <mergeCell ref="S110:S111"/>
    <mergeCell ref="D104:F104"/>
    <mergeCell ref="W110:W111"/>
    <mergeCell ref="V122:V123"/>
    <mergeCell ref="U110:U111"/>
    <mergeCell ref="Q122:Q123"/>
    <mergeCell ref="T18:T19"/>
    <mergeCell ref="S18:S19"/>
    <mergeCell ref="T79:T80"/>
    <mergeCell ref="D78:Y78"/>
    <mergeCell ref="D94:F94"/>
    <mergeCell ref="D103:F103"/>
    <mergeCell ref="D101:F101"/>
    <mergeCell ref="D95:F95"/>
    <mergeCell ref="I90:I91"/>
    <mergeCell ref="H90:H91"/>
    <mergeCell ref="D93:F93"/>
    <mergeCell ref="P49:P50"/>
    <mergeCell ref="Q49:Q50"/>
    <mergeCell ref="S79:S80"/>
    <mergeCell ref="D89:Y89"/>
    <mergeCell ref="V79:V80"/>
    <mergeCell ref="R18:R19"/>
    <mergeCell ref="T49:T50"/>
    <mergeCell ref="U49:U50"/>
    <mergeCell ref="D62:F62"/>
    <mergeCell ref="P18:P19"/>
    <mergeCell ref="U18:U19"/>
    <mergeCell ref="D71:F71"/>
    <mergeCell ref="D55:F55"/>
    <mergeCell ref="D4:Y4"/>
    <mergeCell ref="D5:D6"/>
    <mergeCell ref="D17:Y17"/>
    <mergeCell ref="M5:M6"/>
    <mergeCell ref="N5:N6"/>
    <mergeCell ref="V5:V6"/>
    <mergeCell ref="W5:W6"/>
    <mergeCell ref="X5:X6"/>
    <mergeCell ref="E5:E6"/>
    <mergeCell ref="S5:S6"/>
    <mergeCell ref="P5:P6"/>
    <mergeCell ref="Q5:Q6"/>
    <mergeCell ref="O5:O6"/>
    <mergeCell ref="J5:J6"/>
    <mergeCell ref="T5:T6"/>
    <mergeCell ref="F5:F6"/>
    <mergeCell ref="L5:L6"/>
    <mergeCell ref="K5:K6"/>
    <mergeCell ref="D56:F56"/>
    <mergeCell ref="D57:F57"/>
    <mergeCell ref="D58:F58"/>
    <mergeCell ref="D63:F63"/>
    <mergeCell ref="D59:F59"/>
    <mergeCell ref="D70:F70"/>
    <mergeCell ref="D64:F64"/>
    <mergeCell ref="D65:F65"/>
    <mergeCell ref="D66:F66"/>
    <mergeCell ref="D67:F67"/>
    <mergeCell ref="D68:F68"/>
    <mergeCell ref="D69:F69"/>
    <mergeCell ref="D40:F40"/>
    <mergeCell ref="D18:F19"/>
    <mergeCell ref="D49:F50"/>
    <mergeCell ref="D20:F20"/>
    <mergeCell ref="J18:J19"/>
    <mergeCell ref="D31:F31"/>
    <mergeCell ref="D32:F32"/>
    <mergeCell ref="L18:L19"/>
    <mergeCell ref="M18:M19"/>
    <mergeCell ref="K18:K19"/>
    <mergeCell ref="D43:F43"/>
    <mergeCell ref="D44:F44"/>
    <mergeCell ref="D21:F21"/>
    <mergeCell ref="K49:K50"/>
    <mergeCell ref="J49:J50"/>
    <mergeCell ref="D42:F42"/>
    <mergeCell ref="D23:F23"/>
    <mergeCell ref="D39:F39"/>
    <mergeCell ref="D38:F38"/>
    <mergeCell ref="D60:F60"/>
    <mergeCell ref="D54:F54"/>
    <mergeCell ref="D53:F53"/>
    <mergeCell ref="Q18:Q19"/>
    <mergeCell ref="D22:F22"/>
    <mergeCell ref="O49:O50"/>
    <mergeCell ref="D35:F35"/>
    <mergeCell ref="D33:F33"/>
    <mergeCell ref="I18:I19"/>
    <mergeCell ref="N49:N50"/>
    <mergeCell ref="H49:H50"/>
    <mergeCell ref="H18:H19"/>
    <mergeCell ref="G18:G19"/>
    <mergeCell ref="D41:F41"/>
    <mergeCell ref="D26:F26"/>
    <mergeCell ref="D30:F30"/>
    <mergeCell ref="D24:F24"/>
    <mergeCell ref="D29:F29"/>
    <mergeCell ref="L49:L50"/>
    <mergeCell ref="D34:F34"/>
    <mergeCell ref="D37:F37"/>
    <mergeCell ref="N18:N19"/>
    <mergeCell ref="O18:O19"/>
    <mergeCell ref="K79:K80"/>
    <mergeCell ref="D92:F92"/>
    <mergeCell ref="G90:G91"/>
    <mergeCell ref="R90:R91"/>
    <mergeCell ref="D82:F82"/>
    <mergeCell ref="D73:F73"/>
    <mergeCell ref="H79:H80"/>
    <mergeCell ref="J79:J80"/>
    <mergeCell ref="D90:F91"/>
    <mergeCell ref="D74:F74"/>
    <mergeCell ref="I79:I80"/>
    <mergeCell ref="D75:F75"/>
    <mergeCell ref="Q90:Q91"/>
    <mergeCell ref="M90:M91"/>
    <mergeCell ref="P90:P91"/>
    <mergeCell ref="X79:X80"/>
    <mergeCell ref="M79:M80"/>
    <mergeCell ref="U79:U80"/>
    <mergeCell ref="P79:P80"/>
  </mergeCells>
  <phoneticPr fontId="31" type="noConversion"/>
  <printOptions horizontalCentered="1"/>
  <pageMargins left="0.11811023622047245" right="0.11811023622047245" top="0.31496062992125984" bottom="0.15748031496062992" header="0.31496062992125984" footer="0.31496062992125984"/>
  <pageSetup paperSize="9" fitToHeight="0" orientation="landscape" r:id="rId1"/>
  <rowBreaks count="1" manualBreakCount="1">
    <brk id="45" min="3"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I33"/>
  <sheetViews>
    <sheetView showGridLines="0" zoomScale="79" zoomScaleNormal="79" zoomScaleSheetLayoutView="100" workbookViewId="0">
      <selection activeCell="H28" sqref="H28"/>
    </sheetView>
  </sheetViews>
  <sheetFormatPr baseColWidth="10" defaultColWidth="8.85546875" defaultRowHeight="15" x14ac:dyDescent="0.25"/>
  <cols>
    <col min="1" max="1" width="4.5703125" customWidth="1"/>
    <col min="2" max="2" width="7" style="43" customWidth="1"/>
    <col min="3" max="3" width="11.85546875" style="43" customWidth="1"/>
    <col min="4" max="5" width="11.5703125" style="43" customWidth="1"/>
    <col min="6" max="6" width="9.42578125" style="219" customWidth="1"/>
    <col min="7" max="7" width="3.5703125" style="43" customWidth="1"/>
    <col min="8" max="8" width="40" style="43" customWidth="1"/>
    <col min="9" max="9" width="13.42578125" style="43" customWidth="1"/>
    <col min="10" max="10" width="15.42578125" style="43" bestFit="1" customWidth="1"/>
    <col min="11" max="34" width="11.42578125" style="1" customWidth="1"/>
    <col min="35" max="256" width="11.42578125" customWidth="1"/>
  </cols>
  <sheetData>
    <row r="2" spans="2:10" s="6" customFormat="1" ht="49.5" customHeight="1" thickBot="1" x14ac:dyDescent="0.25">
      <c r="B2" s="633" t="s">
        <v>107</v>
      </c>
      <c r="C2" s="633"/>
      <c r="D2" s="633"/>
      <c r="E2" s="633"/>
      <c r="F2" s="633"/>
      <c r="G2" s="633"/>
      <c r="H2" s="633"/>
      <c r="I2" s="633"/>
      <c r="J2" s="633"/>
    </row>
    <row r="3" spans="2:10" s="6" customFormat="1" ht="15" customHeight="1" thickTop="1" x14ac:dyDescent="0.2">
      <c r="B3" s="201"/>
      <c r="C3" s="202"/>
      <c r="D3" s="202"/>
      <c r="E3" s="202"/>
      <c r="F3" s="203"/>
      <c r="G3" s="202"/>
      <c r="H3" s="204"/>
      <c r="I3" s="205"/>
      <c r="J3" s="206"/>
    </row>
    <row r="4" spans="2:10" s="6" customFormat="1" ht="12.75" customHeight="1" x14ac:dyDescent="0.2">
      <c r="B4" s="207"/>
      <c r="C4" s="207"/>
      <c r="D4" s="207"/>
      <c r="E4" s="207"/>
      <c r="F4" s="208"/>
      <c r="G4" s="207"/>
      <c r="H4" s="207"/>
      <c r="I4" s="207"/>
      <c r="J4" s="207"/>
    </row>
    <row r="5" spans="2:10" s="7" customFormat="1" ht="24.75" customHeight="1" x14ac:dyDescent="0.25">
      <c r="B5" s="617" t="s">
        <v>108</v>
      </c>
      <c r="C5" s="617" t="s">
        <v>109</v>
      </c>
      <c r="D5" s="617" t="s">
        <v>110</v>
      </c>
      <c r="E5" s="617"/>
      <c r="F5" s="636" t="s">
        <v>111</v>
      </c>
      <c r="G5" s="617" t="s">
        <v>112</v>
      </c>
      <c r="H5" s="617"/>
      <c r="I5" s="617" t="s">
        <v>113</v>
      </c>
      <c r="J5" s="617" t="s">
        <v>114</v>
      </c>
    </row>
    <row r="6" spans="2:10" s="7" customFormat="1" ht="20.25" customHeight="1" x14ac:dyDescent="0.25">
      <c r="B6" s="617"/>
      <c r="C6" s="617"/>
      <c r="D6" s="209" t="s">
        <v>115</v>
      </c>
      <c r="E6" s="209" t="s">
        <v>116</v>
      </c>
      <c r="F6" s="637"/>
      <c r="G6" s="617"/>
      <c r="H6" s="617"/>
      <c r="I6" s="617"/>
      <c r="J6" s="617"/>
    </row>
    <row r="7" spans="2:10" s="7" customFormat="1" ht="7.5" customHeight="1" x14ac:dyDescent="0.25">
      <c r="B7" s="210"/>
      <c r="C7" s="210"/>
      <c r="D7" s="210"/>
      <c r="E7" s="210"/>
      <c r="F7" s="211"/>
      <c r="G7" s="210"/>
      <c r="H7" s="210"/>
      <c r="I7" s="210"/>
      <c r="J7" s="210"/>
    </row>
    <row r="8" spans="2:10" s="8" customFormat="1" ht="40.15" customHeight="1" x14ac:dyDescent="0.2">
      <c r="B8" s="627">
        <v>1</v>
      </c>
      <c r="C8" s="621"/>
      <c r="D8" s="618"/>
      <c r="E8" s="618"/>
      <c r="F8" s="630"/>
      <c r="G8" s="212">
        <v>1</v>
      </c>
      <c r="H8" s="380">
        <f>+PTC!AU14</f>
        <v>0</v>
      </c>
      <c r="I8" s="613" t="e">
        <f>PMP!H201</f>
        <v>#DIV/0!</v>
      </c>
      <c r="J8" s="639">
        <f>+PMP!G201</f>
        <v>0</v>
      </c>
    </row>
    <row r="9" spans="2:10" s="8" customFormat="1" ht="59.45" customHeight="1" x14ac:dyDescent="0.2">
      <c r="B9" s="628"/>
      <c r="C9" s="622"/>
      <c r="D9" s="619"/>
      <c r="E9" s="619"/>
      <c r="F9" s="631"/>
      <c r="G9" s="212">
        <v>2</v>
      </c>
      <c r="H9" s="380">
        <f>+PTC!AU15</f>
        <v>0</v>
      </c>
      <c r="I9" s="614"/>
      <c r="J9" s="640"/>
    </row>
    <row r="10" spans="2:10" s="8" customFormat="1" ht="63.75" customHeight="1" x14ac:dyDescent="0.2">
      <c r="B10" s="628"/>
      <c r="C10" s="622"/>
      <c r="D10" s="619"/>
      <c r="E10" s="619"/>
      <c r="F10" s="631"/>
      <c r="G10" s="212">
        <v>3</v>
      </c>
      <c r="H10" s="380">
        <f>+PTC!AU16</f>
        <v>0</v>
      </c>
      <c r="I10" s="614"/>
      <c r="J10" s="640"/>
    </row>
    <row r="11" spans="2:10" s="8" customFormat="1" ht="25.5" customHeight="1" x14ac:dyDescent="0.2">
      <c r="B11" s="629"/>
      <c r="C11" s="623"/>
      <c r="D11" s="620"/>
      <c r="E11" s="620"/>
      <c r="F11" s="632"/>
      <c r="G11" s="212">
        <v>4</v>
      </c>
      <c r="H11" s="380">
        <f>+PTC!AU17</f>
        <v>0</v>
      </c>
      <c r="I11" s="615"/>
      <c r="J11" s="641"/>
    </row>
    <row r="12" spans="2:10" s="8" customFormat="1" ht="33" customHeight="1" x14ac:dyDescent="0.2">
      <c r="B12" s="638">
        <v>2</v>
      </c>
      <c r="C12" s="624"/>
      <c r="D12" s="626"/>
      <c r="E12" s="626"/>
      <c r="F12" s="625"/>
      <c r="G12" s="212">
        <v>5</v>
      </c>
      <c r="H12" s="380">
        <f>+PTC!AU22</f>
        <v>0</v>
      </c>
      <c r="I12" s="616" t="e">
        <f>+PMP!H202</f>
        <v>#DIV/0!</v>
      </c>
      <c r="J12" s="635">
        <f>+PMP!G202</f>
        <v>0</v>
      </c>
    </row>
    <row r="13" spans="2:10" s="8" customFormat="1" ht="34.5" customHeight="1" x14ac:dyDescent="0.2">
      <c r="B13" s="638"/>
      <c r="C13" s="624"/>
      <c r="D13" s="626"/>
      <c r="E13" s="626"/>
      <c r="F13" s="625"/>
      <c r="G13" s="212">
        <v>6</v>
      </c>
      <c r="H13" s="380">
        <f>+PTC!AU23</f>
        <v>0</v>
      </c>
      <c r="I13" s="616"/>
      <c r="J13" s="635"/>
    </row>
    <row r="14" spans="2:10" s="8" customFormat="1" ht="36.75" customHeight="1" x14ac:dyDescent="0.2">
      <c r="B14" s="638"/>
      <c r="C14" s="624"/>
      <c r="D14" s="626"/>
      <c r="E14" s="626"/>
      <c r="F14" s="625"/>
      <c r="G14" s="212">
        <v>7</v>
      </c>
      <c r="H14" s="380">
        <f>+PTC!AU24</f>
        <v>0</v>
      </c>
      <c r="I14" s="616"/>
      <c r="J14" s="635"/>
    </row>
    <row r="15" spans="2:10" s="8" customFormat="1" ht="25.5" customHeight="1" x14ac:dyDescent="0.2">
      <c r="B15" s="638"/>
      <c r="C15" s="624"/>
      <c r="D15" s="626"/>
      <c r="E15" s="626"/>
      <c r="F15" s="625"/>
      <c r="G15" s="212">
        <v>8</v>
      </c>
      <c r="H15" s="380"/>
      <c r="I15" s="616"/>
      <c r="J15" s="635"/>
    </row>
    <row r="16" spans="2:10" s="8" customFormat="1" ht="32.1" customHeight="1" x14ac:dyDescent="0.2">
      <c r="B16" s="638">
        <v>3</v>
      </c>
      <c r="C16" s="624"/>
      <c r="D16" s="626"/>
      <c r="E16" s="626"/>
      <c r="F16" s="625"/>
      <c r="G16" s="212">
        <v>9</v>
      </c>
      <c r="H16" s="81"/>
      <c r="I16" s="616" t="e">
        <f>+PMP!H203</f>
        <v>#DIV/0!</v>
      </c>
      <c r="J16" s="635">
        <f>+PMP!G203</f>
        <v>0</v>
      </c>
    </row>
    <row r="17" spans="2:35" s="8" customFormat="1" ht="32.1" customHeight="1" x14ac:dyDescent="0.2">
      <c r="B17" s="638"/>
      <c r="C17" s="624"/>
      <c r="D17" s="626"/>
      <c r="E17" s="626"/>
      <c r="F17" s="625"/>
      <c r="G17" s="212">
        <v>10</v>
      </c>
      <c r="H17" s="81"/>
      <c r="I17" s="616"/>
      <c r="J17" s="635"/>
    </row>
    <row r="18" spans="2:35" s="8" customFormat="1" ht="32.1" customHeight="1" x14ac:dyDescent="0.2">
      <c r="B18" s="638"/>
      <c r="C18" s="624"/>
      <c r="D18" s="626"/>
      <c r="E18" s="626"/>
      <c r="F18" s="625"/>
      <c r="G18" s="212">
        <v>11</v>
      </c>
      <c r="H18" s="81"/>
      <c r="I18" s="616"/>
      <c r="J18" s="635"/>
    </row>
    <row r="19" spans="2:35" s="8" customFormat="1" ht="32.1" customHeight="1" x14ac:dyDescent="0.2">
      <c r="B19" s="638"/>
      <c r="C19" s="624"/>
      <c r="D19" s="626"/>
      <c r="E19" s="626"/>
      <c r="F19" s="625"/>
      <c r="G19" s="212">
        <v>12</v>
      </c>
      <c r="H19" s="81"/>
      <c r="I19" s="616"/>
      <c r="J19" s="635"/>
    </row>
    <row r="20" spans="2:35" s="8" customFormat="1" ht="47.45" customHeight="1" x14ac:dyDescent="0.2">
      <c r="B20" s="638"/>
      <c r="C20" s="624"/>
      <c r="D20" s="626"/>
      <c r="E20" s="626"/>
      <c r="F20" s="625"/>
      <c r="G20" s="212">
        <v>13</v>
      </c>
      <c r="H20" s="81"/>
      <c r="I20" s="616"/>
      <c r="J20" s="635"/>
    </row>
    <row r="21" spans="2:35" s="8" customFormat="1" ht="49.9" customHeight="1" x14ac:dyDescent="0.2">
      <c r="B21" s="638"/>
      <c r="C21" s="624"/>
      <c r="D21" s="626"/>
      <c r="E21" s="626"/>
      <c r="F21" s="625"/>
      <c r="G21" s="212">
        <v>14</v>
      </c>
      <c r="H21" s="81"/>
      <c r="I21" s="616"/>
      <c r="J21" s="635"/>
    </row>
    <row r="22" spans="2:35" s="8" customFormat="1" ht="47.45" customHeight="1" x14ac:dyDescent="0.2">
      <c r="B22" s="638"/>
      <c r="C22" s="624"/>
      <c r="D22" s="626"/>
      <c r="E22" s="626"/>
      <c r="F22" s="625"/>
      <c r="G22" s="212">
        <v>15</v>
      </c>
      <c r="H22" s="81"/>
      <c r="I22" s="616"/>
      <c r="J22" s="635"/>
    </row>
    <row r="23" spans="2:35" s="8" customFormat="1" ht="53.45" customHeight="1" x14ac:dyDescent="0.2">
      <c r="B23" s="638"/>
      <c r="C23" s="624"/>
      <c r="D23" s="626"/>
      <c r="E23" s="626"/>
      <c r="F23" s="625"/>
      <c r="G23" s="212">
        <v>16</v>
      </c>
      <c r="H23" s="81"/>
      <c r="I23" s="616"/>
      <c r="J23" s="635"/>
    </row>
    <row r="24" spans="2:35" s="8" customFormat="1" ht="32.1" customHeight="1" x14ac:dyDescent="0.2">
      <c r="B24" s="638"/>
      <c r="C24" s="624"/>
      <c r="D24" s="626"/>
      <c r="E24" s="626"/>
      <c r="F24" s="625"/>
      <c r="G24" s="212">
        <v>17</v>
      </c>
      <c r="H24" s="81"/>
      <c r="I24" s="616"/>
      <c r="J24" s="635"/>
    </row>
    <row r="25" spans="2:35" s="8" customFormat="1" ht="32.1" customHeight="1" x14ac:dyDescent="0.2">
      <c r="B25" s="638"/>
      <c r="C25" s="624"/>
      <c r="D25" s="626"/>
      <c r="E25" s="626"/>
      <c r="F25" s="625"/>
      <c r="G25" s="212">
        <v>18</v>
      </c>
      <c r="H25" s="81"/>
      <c r="I25" s="616"/>
      <c r="J25" s="635"/>
    </row>
    <row r="26" spans="2:35" s="8" customFormat="1" ht="32.1" customHeight="1" x14ac:dyDescent="0.2">
      <c r="B26" s="638"/>
      <c r="C26" s="624"/>
      <c r="D26" s="626"/>
      <c r="E26" s="626"/>
      <c r="F26" s="625"/>
      <c r="G26" s="212">
        <v>19</v>
      </c>
      <c r="H26" s="81"/>
      <c r="I26" s="616"/>
      <c r="J26" s="635"/>
    </row>
    <row r="27" spans="2:35" s="8" customFormat="1" ht="32.1" customHeight="1" x14ac:dyDescent="0.2">
      <c r="B27" s="638"/>
      <c r="C27" s="624"/>
      <c r="D27" s="626"/>
      <c r="E27" s="626"/>
      <c r="F27" s="625"/>
      <c r="G27" s="212">
        <v>20</v>
      </c>
      <c r="H27" s="81"/>
      <c r="I27" s="616"/>
      <c r="J27" s="635"/>
    </row>
    <row r="28" spans="2:35" s="8" customFormat="1" ht="32.1" customHeight="1" x14ac:dyDescent="0.2">
      <c r="B28" s="638"/>
      <c r="C28" s="624"/>
      <c r="D28" s="626"/>
      <c r="E28" s="626"/>
      <c r="F28" s="625"/>
      <c r="G28" s="212">
        <v>21</v>
      </c>
      <c r="H28" s="81"/>
      <c r="I28" s="616"/>
      <c r="J28" s="635"/>
    </row>
    <row r="29" spans="2:35" s="200" customFormat="1" ht="18.75" customHeight="1" x14ac:dyDescent="0.25">
      <c r="B29" s="213"/>
      <c r="C29" s="303">
        <f>SUM(C8:C28)</f>
        <v>0</v>
      </c>
      <c r="D29" s="213"/>
      <c r="E29" s="213"/>
      <c r="F29" s="214"/>
      <c r="G29" s="213"/>
      <c r="H29" s="215" t="s">
        <v>117</v>
      </c>
      <c r="I29" s="301" t="e">
        <f>SUM(I8:I28)</f>
        <v>#DIV/0!</v>
      </c>
      <c r="J29" s="302">
        <f>SUM(J8:J28)</f>
        <v>0</v>
      </c>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row>
    <row r="30" spans="2:35" x14ac:dyDescent="0.25">
      <c r="B30" s="216"/>
      <c r="C30" s="217"/>
      <c r="D30" s="217"/>
      <c r="E30" s="217"/>
      <c r="F30" s="218"/>
      <c r="G30" s="217"/>
      <c r="H30" s="217"/>
      <c r="I30" s="217"/>
      <c r="J30" s="217"/>
    </row>
    <row r="31" spans="2:35" hidden="1" x14ac:dyDescent="0.25"/>
    <row r="32" spans="2:35" x14ac:dyDescent="0.25">
      <c r="B32" s="181"/>
    </row>
    <row r="33" spans="2:22" ht="15" customHeight="1" x14ac:dyDescent="0.25">
      <c r="B33" s="634"/>
      <c r="C33" s="634"/>
      <c r="D33" s="634"/>
      <c r="E33" s="634"/>
      <c r="F33" s="634"/>
      <c r="G33" s="634"/>
      <c r="H33" s="634"/>
      <c r="I33" s="300"/>
      <c r="J33" s="300"/>
      <c r="K33" s="300"/>
      <c r="L33" s="300"/>
      <c r="M33" s="300"/>
      <c r="N33" s="300"/>
      <c r="O33" s="300"/>
      <c r="P33" s="300"/>
      <c r="Q33" s="300"/>
      <c r="R33" s="300"/>
      <c r="S33" s="300"/>
      <c r="T33" s="300"/>
      <c r="U33" s="300"/>
      <c r="V33" s="300"/>
    </row>
  </sheetData>
  <mergeCells count="30">
    <mergeCell ref="B2:J2"/>
    <mergeCell ref="B33:H33"/>
    <mergeCell ref="J12:J15"/>
    <mergeCell ref="I16:I28"/>
    <mergeCell ref="D12:D15"/>
    <mergeCell ref="F5:F6"/>
    <mergeCell ref="B12:B15"/>
    <mergeCell ref="J5:J6"/>
    <mergeCell ref="C5:C6"/>
    <mergeCell ref="D5:E5"/>
    <mergeCell ref="J8:J11"/>
    <mergeCell ref="J16:J28"/>
    <mergeCell ref="B16:B28"/>
    <mergeCell ref="E16:E28"/>
    <mergeCell ref="C16:C28"/>
    <mergeCell ref="E12:E15"/>
    <mergeCell ref="F16:F28"/>
    <mergeCell ref="F12:F15"/>
    <mergeCell ref="D16:D28"/>
    <mergeCell ref="B8:B11"/>
    <mergeCell ref="F8:F11"/>
    <mergeCell ref="I8:I11"/>
    <mergeCell ref="I12:I15"/>
    <mergeCell ref="I5:I6"/>
    <mergeCell ref="G5:H6"/>
    <mergeCell ref="B5:B6"/>
    <mergeCell ref="D8:D11"/>
    <mergeCell ref="C8:C11"/>
    <mergeCell ref="C12:C15"/>
    <mergeCell ref="E8:E11"/>
  </mergeCells>
  <phoneticPr fontId="31" type="noConversion"/>
  <printOptions horizontalCentered="1"/>
  <pageMargins left="0.23622047244094491" right="0.23622047244094491" top="0.59" bottom="0.44"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1"/>
  <sheetViews>
    <sheetView zoomScaleNormal="100" zoomScaleSheetLayoutView="85" workbookViewId="0">
      <pane ySplit="5" topLeftCell="A50" activePane="bottomLeft" state="frozen"/>
      <selection pane="bottomLeft" activeCell="L18" sqref="L18"/>
    </sheetView>
  </sheetViews>
  <sheetFormatPr baseColWidth="10" defaultColWidth="8.85546875" defaultRowHeight="15" x14ac:dyDescent="0.25"/>
  <cols>
    <col min="1" max="1" width="2.5703125" customWidth="1"/>
    <col min="2" max="2" width="11.42578125" style="43" bestFit="1" customWidth="1"/>
    <col min="3" max="3" width="2.42578125" style="43" customWidth="1"/>
    <col min="4" max="4" width="12.5703125" style="43" customWidth="1"/>
    <col min="5" max="5" width="1.42578125" style="43" customWidth="1"/>
    <col min="6" max="6" width="13.5703125" style="43" customWidth="1"/>
    <col min="7" max="7" width="2.42578125" style="43" customWidth="1"/>
    <col min="8" max="8" width="11.42578125" style="43" bestFit="1" customWidth="1"/>
    <col min="9" max="9" width="60" style="43" customWidth="1"/>
    <col min="10" max="256" width="11.42578125" customWidth="1"/>
  </cols>
  <sheetData>
    <row r="1" spans="2:9" ht="15.75" thickBot="1" x14ac:dyDescent="0.3"/>
    <row r="2" spans="2:9" ht="47.25" customHeight="1" thickBot="1" x14ac:dyDescent="0.3">
      <c r="B2" s="642" t="s">
        <v>118</v>
      </c>
      <c r="C2" s="643"/>
      <c r="D2" s="643"/>
      <c r="E2" s="643"/>
      <c r="F2" s="643"/>
      <c r="G2" s="643"/>
      <c r="H2" s="643"/>
      <c r="I2" s="644"/>
    </row>
    <row r="3" spans="2:9" ht="28.5" customHeight="1" thickBot="1" x14ac:dyDescent="0.3">
      <c r="B3" s="294"/>
      <c r="C3" s="295"/>
      <c r="D3" s="295"/>
      <c r="E3" s="295"/>
      <c r="F3" s="295"/>
      <c r="G3" s="295"/>
      <c r="H3" s="295"/>
      <c r="I3" s="296"/>
    </row>
    <row r="4" spans="2:9" x14ac:dyDescent="0.25">
      <c r="B4" s="653" t="s">
        <v>119</v>
      </c>
      <c r="C4" s="646"/>
      <c r="D4" s="659" t="s">
        <v>110</v>
      </c>
      <c r="E4" s="659"/>
      <c r="F4" s="659"/>
      <c r="G4" s="646"/>
      <c r="H4" s="655" t="s">
        <v>112</v>
      </c>
      <c r="I4" s="656"/>
    </row>
    <row r="5" spans="2:9" ht="19.5" customHeight="1" thickBot="1" x14ac:dyDescent="0.3">
      <c r="B5" s="654"/>
      <c r="C5" s="647"/>
      <c r="D5" s="352" t="s">
        <v>115</v>
      </c>
      <c r="E5" s="355"/>
      <c r="F5" s="352" t="s">
        <v>116</v>
      </c>
      <c r="G5" s="647"/>
      <c r="H5" s="657"/>
      <c r="I5" s="658"/>
    </row>
    <row r="6" spans="2:9" ht="9.6" customHeight="1" x14ac:dyDescent="0.25">
      <c r="B6" s="220"/>
      <c r="C6" s="221"/>
      <c r="D6" s="222"/>
      <c r="E6" s="223"/>
      <c r="F6" s="224"/>
      <c r="G6" s="225"/>
      <c r="H6" s="226"/>
      <c r="I6" s="227"/>
    </row>
    <row r="7" spans="2:9" ht="23.85" customHeight="1" thickBot="1" x14ac:dyDescent="0.3">
      <c r="B7" s="228"/>
      <c r="C7" s="229"/>
      <c r="D7" s="230"/>
      <c r="E7" s="231"/>
      <c r="F7" s="232"/>
      <c r="G7" s="233"/>
      <c r="H7" s="351">
        <f>PTFH!G8</f>
        <v>1</v>
      </c>
      <c r="I7" s="354">
        <f>+PTFH!H8</f>
        <v>0</v>
      </c>
    </row>
    <row r="8" spans="2:9" ht="9" customHeight="1" thickTop="1" thickBot="1" x14ac:dyDescent="0.3">
      <c r="B8" s="228"/>
      <c r="C8" s="229"/>
      <c r="D8" s="230"/>
      <c r="E8" s="231"/>
      <c r="F8" s="232"/>
      <c r="G8" s="233"/>
      <c r="H8" s="234"/>
      <c r="I8" s="235"/>
    </row>
    <row r="9" spans="2:9" ht="41.1" customHeight="1" thickTop="1" thickBot="1" x14ac:dyDescent="0.3">
      <c r="B9" s="236">
        <v>1</v>
      </c>
      <c r="C9" s="229"/>
      <c r="D9" s="304">
        <f>PTFH!D8</f>
        <v>0</v>
      </c>
      <c r="E9" s="231"/>
      <c r="F9" s="305">
        <f>PTFH!E8</f>
        <v>0</v>
      </c>
      <c r="G9" s="233"/>
      <c r="H9" s="351">
        <f>PTFH!G9</f>
        <v>2</v>
      </c>
      <c r="I9" s="354">
        <f>+PTFH!H9</f>
        <v>0</v>
      </c>
    </row>
    <row r="10" spans="2:9" ht="7.5" customHeight="1" thickTop="1" x14ac:dyDescent="0.25">
      <c r="B10" s="228"/>
      <c r="C10" s="229"/>
      <c r="D10" s="230"/>
      <c r="E10" s="231"/>
      <c r="F10" s="232"/>
      <c r="G10" s="233"/>
      <c r="H10" s="369"/>
      <c r="I10" s="333"/>
    </row>
    <row r="11" spans="2:9" ht="38.85" customHeight="1" thickBot="1" x14ac:dyDescent="0.3">
      <c r="B11" s="228"/>
      <c r="C11" s="229"/>
      <c r="D11" s="230"/>
      <c r="E11" s="231"/>
      <c r="F11" s="232"/>
      <c r="G11" s="233"/>
      <c r="H11" s="351">
        <f>PTFH!G10</f>
        <v>3</v>
      </c>
      <c r="I11" s="354">
        <f>+PTFH!H10</f>
        <v>0</v>
      </c>
    </row>
    <row r="12" spans="2:9" ht="7.5" customHeight="1" thickTop="1" x14ac:dyDescent="0.25">
      <c r="B12" s="228"/>
      <c r="C12" s="229"/>
      <c r="D12" s="230"/>
      <c r="E12" s="231"/>
      <c r="F12" s="232"/>
      <c r="G12" s="233"/>
      <c r="H12" s="369"/>
      <c r="I12" s="333"/>
    </row>
    <row r="13" spans="2:9" ht="60" customHeight="1" thickBot="1" x14ac:dyDescent="0.3">
      <c r="B13" s="228"/>
      <c r="C13" s="229"/>
      <c r="D13" s="230"/>
      <c r="E13" s="231"/>
      <c r="F13" s="232"/>
      <c r="G13" s="233"/>
      <c r="H13" s="351">
        <f>PTFH!G11</f>
        <v>4</v>
      </c>
      <c r="I13" s="354">
        <f>+PTFH!H11</f>
        <v>0</v>
      </c>
    </row>
    <row r="14" spans="2:9" ht="8.25" customHeight="1" thickTop="1" thickBot="1" x14ac:dyDescent="0.3">
      <c r="B14" s="237"/>
      <c r="C14" s="238"/>
      <c r="D14" s="239"/>
      <c r="E14" s="240"/>
      <c r="F14" s="241"/>
      <c r="G14" s="242"/>
      <c r="H14" s="243"/>
      <c r="I14" s="244"/>
    </row>
    <row r="15" spans="2:9" ht="9" customHeight="1" thickBot="1" x14ac:dyDescent="0.3">
      <c r="B15" s="220"/>
      <c r="C15" s="221"/>
      <c r="D15" s="222"/>
      <c r="E15" s="223"/>
      <c r="F15" s="224"/>
      <c r="G15" s="225"/>
      <c r="H15" s="226"/>
      <c r="I15" s="245"/>
    </row>
    <row r="16" spans="2:9" ht="41.1" customHeight="1" thickTop="1" thickBot="1" x14ac:dyDescent="0.3">
      <c r="B16" s="228"/>
      <c r="C16" s="229"/>
      <c r="D16" s="230"/>
      <c r="E16" s="231"/>
      <c r="F16" s="232"/>
      <c r="G16" s="233"/>
      <c r="H16" s="351">
        <f>PTFH!G12</f>
        <v>5</v>
      </c>
      <c r="I16" s="354">
        <f>+PTFH!H12</f>
        <v>0</v>
      </c>
    </row>
    <row r="17" spans="2:9" ht="7.35" customHeight="1" thickTop="1" thickBot="1" x14ac:dyDescent="0.3">
      <c r="B17" s="247"/>
      <c r="C17" s="229"/>
      <c r="D17" s="230"/>
      <c r="E17" s="231"/>
      <c r="F17" s="232"/>
      <c r="G17" s="233"/>
      <c r="H17" s="369"/>
      <c r="I17" s="249"/>
    </row>
    <row r="18" spans="2:9" ht="51.6" customHeight="1" thickTop="1" thickBot="1" x14ac:dyDescent="0.3">
      <c r="B18" s="236">
        <v>2</v>
      </c>
      <c r="C18" s="229"/>
      <c r="D18" s="304">
        <f>PTFH!D12</f>
        <v>0</v>
      </c>
      <c r="E18" s="231"/>
      <c r="F18" s="305">
        <f>PTFH!E12</f>
        <v>0</v>
      </c>
      <c r="G18" s="233"/>
      <c r="H18" s="351">
        <f>PTFH!G13</f>
        <v>6</v>
      </c>
      <c r="I18" s="354">
        <f>+PTFH!H13</f>
        <v>0</v>
      </c>
    </row>
    <row r="19" spans="2:9" ht="6" customHeight="1" thickTop="1" thickBot="1" x14ac:dyDescent="0.3">
      <c r="B19" s="247"/>
      <c r="C19" s="229"/>
      <c r="D19" s="230"/>
      <c r="E19" s="231"/>
      <c r="F19" s="232"/>
      <c r="G19" s="233"/>
      <c r="H19" s="369"/>
      <c r="I19" s="249"/>
    </row>
    <row r="20" spans="2:9" ht="34.5" customHeight="1" thickTop="1" thickBot="1" x14ac:dyDescent="0.3">
      <c r="B20" s="247"/>
      <c r="C20" s="229"/>
      <c r="D20" s="230"/>
      <c r="E20" s="231"/>
      <c r="F20" s="232"/>
      <c r="G20" s="233"/>
      <c r="H20" s="351">
        <f>+PTFH!G14</f>
        <v>7</v>
      </c>
      <c r="I20" s="354">
        <f>+PTFH!H14</f>
        <v>0</v>
      </c>
    </row>
    <row r="21" spans="2:9" ht="7.35" customHeight="1" thickTop="1" thickBot="1" x14ac:dyDescent="0.3">
      <c r="B21" s="247"/>
      <c r="C21" s="229"/>
      <c r="D21" s="230"/>
      <c r="E21" s="231"/>
      <c r="F21" s="232"/>
      <c r="G21" s="233"/>
      <c r="H21" s="369"/>
      <c r="I21" s="249"/>
    </row>
    <row r="22" spans="2:9" ht="26.1" customHeight="1" thickTop="1" thickBot="1" x14ac:dyDescent="0.3">
      <c r="B22" s="247"/>
      <c r="C22" s="229"/>
      <c r="D22" s="230"/>
      <c r="E22" s="231"/>
      <c r="F22" s="232"/>
      <c r="G22" s="233"/>
      <c r="H22" s="351">
        <f>+PTFH!G15</f>
        <v>8</v>
      </c>
      <c r="I22" s="354">
        <f>+PTFH!H15</f>
        <v>0</v>
      </c>
    </row>
    <row r="23" spans="2:9" ht="5.0999999999999996" customHeight="1" thickTop="1" thickBot="1" x14ac:dyDescent="0.3">
      <c r="B23" s="247"/>
      <c r="C23" s="229"/>
      <c r="D23" s="230"/>
      <c r="E23" s="231"/>
      <c r="F23" s="232"/>
      <c r="G23" s="233"/>
      <c r="H23" s="369"/>
      <c r="I23" s="249"/>
    </row>
    <row r="24" spans="2:9" ht="9.6" customHeight="1" thickTop="1" thickBot="1" x14ac:dyDescent="0.3">
      <c r="B24" s="228"/>
      <c r="C24" s="229"/>
      <c r="D24" s="239"/>
      <c r="E24" s="240"/>
      <c r="F24" s="241"/>
      <c r="G24" s="233"/>
      <c r="H24" s="248"/>
      <c r="I24" s="333"/>
    </row>
    <row r="25" spans="2:9" ht="9.6" customHeight="1" thickBot="1" x14ac:dyDescent="0.3">
      <c r="B25" s="220"/>
      <c r="C25" s="229"/>
      <c r="D25" s="222"/>
      <c r="E25" s="223"/>
      <c r="F25" s="224"/>
      <c r="G25" s="233"/>
      <c r="H25" s="250"/>
      <c r="I25" s="245"/>
    </row>
    <row r="26" spans="2:9" ht="31.35" customHeight="1" thickTop="1" thickBot="1" x14ac:dyDescent="0.3">
      <c r="B26" s="228"/>
      <c r="C26" s="229"/>
      <c r="D26" s="230"/>
      <c r="E26" s="231"/>
      <c r="F26" s="232"/>
      <c r="G26" s="233"/>
      <c r="H26" s="351">
        <f>+PTFH!G16</f>
        <v>9</v>
      </c>
      <c r="I26" s="354">
        <f>+PTFH!H16</f>
        <v>0</v>
      </c>
    </row>
    <row r="27" spans="2:9" ht="9" customHeight="1" thickTop="1" x14ac:dyDescent="0.25">
      <c r="B27" s="246"/>
      <c r="C27" s="229"/>
      <c r="D27" s="230"/>
      <c r="E27" s="231"/>
      <c r="F27" s="232"/>
      <c r="G27" s="233"/>
      <c r="H27" s="365"/>
      <c r="I27" s="334"/>
    </row>
    <row r="28" spans="2:9" ht="51.6" customHeight="1" thickBot="1" x14ac:dyDescent="0.3">
      <c r="B28" s="236">
        <v>3</v>
      </c>
      <c r="C28" s="229"/>
      <c r="D28" s="304">
        <f>PTFH!D16</f>
        <v>0</v>
      </c>
      <c r="E28" s="231"/>
      <c r="F28" s="305">
        <f>PTFH!E16</f>
        <v>0</v>
      </c>
      <c r="G28" s="233"/>
      <c r="H28" s="351">
        <f>+PTFH!G17</f>
        <v>10</v>
      </c>
      <c r="I28" s="354">
        <f>+PTFH!H17</f>
        <v>0</v>
      </c>
    </row>
    <row r="29" spans="2:9" ht="6" customHeight="1" thickTop="1" thickBot="1" x14ac:dyDescent="0.3">
      <c r="B29" s="247"/>
      <c r="C29" s="229"/>
      <c r="D29" s="230"/>
      <c r="E29" s="231"/>
      <c r="F29" s="232"/>
      <c r="G29" s="233"/>
      <c r="H29" s="369"/>
      <c r="I29" s="249"/>
    </row>
    <row r="30" spans="2:9" ht="34.5" customHeight="1" thickTop="1" thickBot="1" x14ac:dyDescent="0.3">
      <c r="B30" s="247"/>
      <c r="C30" s="229"/>
      <c r="D30" s="230"/>
      <c r="E30" s="231"/>
      <c r="F30" s="232"/>
      <c r="G30" s="233"/>
      <c r="H30" s="351">
        <f>+PTFH!G18</f>
        <v>11</v>
      </c>
      <c r="I30" s="354">
        <f>+PTFH!H18</f>
        <v>0</v>
      </c>
    </row>
    <row r="31" spans="2:9" ht="7.35" customHeight="1" thickTop="1" thickBot="1" x14ac:dyDescent="0.3">
      <c r="B31" s="247"/>
      <c r="C31" s="229"/>
      <c r="D31" s="230"/>
      <c r="E31" s="231"/>
      <c r="F31" s="232"/>
      <c r="G31" s="233"/>
      <c r="H31" s="369"/>
      <c r="I31" s="249"/>
    </row>
    <row r="32" spans="2:9" ht="31.15" customHeight="1" thickTop="1" thickBot="1" x14ac:dyDescent="0.3">
      <c r="B32" s="247"/>
      <c r="C32" s="229"/>
      <c r="D32" s="230"/>
      <c r="E32" s="231"/>
      <c r="F32" s="232"/>
      <c r="G32" s="233"/>
      <c r="H32" s="430">
        <f>+PTFH!G19</f>
        <v>12</v>
      </c>
      <c r="I32" s="354">
        <f>+PTFH!H19</f>
        <v>0</v>
      </c>
    </row>
    <row r="33" spans="2:9" ht="7.35" customHeight="1" thickTop="1" thickBot="1" x14ac:dyDescent="0.3">
      <c r="B33" s="247"/>
      <c r="C33" s="229"/>
      <c r="D33" s="230"/>
      <c r="E33" s="231"/>
      <c r="F33" s="232"/>
      <c r="G33" s="233"/>
      <c r="H33" s="369"/>
      <c r="I33" s="249"/>
    </row>
    <row r="34" spans="2:9" ht="30" customHeight="1" thickTop="1" thickBot="1" x14ac:dyDescent="0.3">
      <c r="B34" s="247"/>
      <c r="C34" s="229"/>
      <c r="D34" s="230"/>
      <c r="E34" s="231"/>
      <c r="F34" s="232"/>
      <c r="G34" s="233"/>
      <c r="H34" s="430">
        <f>+PTFH!G20</f>
        <v>13</v>
      </c>
      <c r="I34" s="354">
        <f>+PTFH!H20</f>
        <v>0</v>
      </c>
    </row>
    <row r="35" spans="2:9" ht="7.35" customHeight="1" thickTop="1" x14ac:dyDescent="0.25">
      <c r="B35" s="247"/>
      <c r="C35" s="229"/>
      <c r="D35" s="230"/>
      <c r="E35" s="231"/>
      <c r="F35" s="232"/>
      <c r="G35" s="233"/>
      <c r="H35" s="369"/>
      <c r="I35"/>
    </row>
    <row r="36" spans="2:9" ht="36" customHeight="1" thickBot="1" x14ac:dyDescent="0.3">
      <c r="B36" s="247"/>
      <c r="C36" s="229"/>
      <c r="D36" s="230"/>
      <c r="E36" s="231"/>
      <c r="F36" s="232"/>
      <c r="G36" s="233"/>
      <c r="H36" s="430">
        <f>+PTFH!G21</f>
        <v>14</v>
      </c>
      <c r="I36" s="354">
        <f>+PTFH!H21</f>
        <v>0</v>
      </c>
    </row>
    <row r="37" spans="2:9" ht="7.35" customHeight="1" thickTop="1" x14ac:dyDescent="0.25">
      <c r="B37" s="247"/>
      <c r="C37" s="229"/>
      <c r="D37" s="230"/>
      <c r="E37" s="231"/>
      <c r="F37" s="232"/>
      <c r="G37" s="233"/>
      <c r="H37" s="369"/>
      <c r="I37"/>
    </row>
    <row r="38" spans="2:9" ht="33" customHeight="1" thickBot="1" x14ac:dyDescent="0.3">
      <c r="B38" s="247"/>
      <c r="C38" s="229"/>
      <c r="D38" s="230"/>
      <c r="E38" s="231"/>
      <c r="F38" s="232"/>
      <c r="G38" s="233"/>
      <c r="H38" s="430">
        <f>+PTFH!G22</f>
        <v>15</v>
      </c>
      <c r="I38" s="354">
        <f>+PTFH!H22</f>
        <v>0</v>
      </c>
    </row>
    <row r="39" spans="2:9" ht="7.35" customHeight="1" thickTop="1" x14ac:dyDescent="0.25">
      <c r="B39" s="247"/>
      <c r="C39" s="229"/>
      <c r="D39" s="230"/>
      <c r="E39" s="231"/>
      <c r="F39" s="232"/>
      <c r="G39" s="233"/>
      <c r="H39" s="369"/>
      <c r="I39"/>
    </row>
    <row r="40" spans="2:9" ht="41.45" customHeight="1" thickBot="1" x14ac:dyDescent="0.3">
      <c r="B40" s="247"/>
      <c r="C40" s="229"/>
      <c r="D40" s="230"/>
      <c r="E40" s="231"/>
      <c r="F40" s="232"/>
      <c r="G40" s="233"/>
      <c r="H40" s="430">
        <f>+PTFH!G23</f>
        <v>16</v>
      </c>
      <c r="I40" s="354">
        <f>+PTFH!H23</f>
        <v>0</v>
      </c>
    </row>
    <row r="41" spans="2:9" ht="7.35" customHeight="1" thickTop="1" x14ac:dyDescent="0.25">
      <c r="B41" s="247"/>
      <c r="C41" s="229"/>
      <c r="D41" s="230"/>
      <c r="E41" s="231"/>
      <c r="F41" s="232"/>
      <c r="G41" s="233"/>
      <c r="H41" s="369"/>
      <c r="I41"/>
    </row>
    <row r="42" spans="2:9" ht="31.15" customHeight="1" thickBot="1" x14ac:dyDescent="0.3">
      <c r="B42" s="247"/>
      <c r="C42" s="229"/>
      <c r="D42" s="230"/>
      <c r="E42" s="231"/>
      <c r="F42" s="232"/>
      <c r="G42" s="233"/>
      <c r="H42" s="430">
        <f>+PTFH!G24</f>
        <v>17</v>
      </c>
      <c r="I42" s="354">
        <f>+PTFH!H24</f>
        <v>0</v>
      </c>
    </row>
    <row r="43" spans="2:9" ht="7.35" customHeight="1" thickTop="1" x14ac:dyDescent="0.25">
      <c r="B43" s="247"/>
      <c r="C43" s="229"/>
      <c r="D43" s="230"/>
      <c r="E43" s="231"/>
      <c r="F43" s="232"/>
      <c r="G43" s="233"/>
      <c r="H43" s="369"/>
      <c r="I43"/>
    </row>
    <row r="44" spans="2:9" ht="29.45" customHeight="1" thickBot="1" x14ac:dyDescent="0.3">
      <c r="B44" s="247"/>
      <c r="C44" s="229"/>
      <c r="D44" s="230"/>
      <c r="E44" s="231"/>
      <c r="F44" s="232"/>
      <c r="G44" s="233"/>
      <c r="H44" s="430">
        <f>+PTFH!G25</f>
        <v>18</v>
      </c>
      <c r="I44" s="354">
        <f>+PTFH!H25</f>
        <v>0</v>
      </c>
    </row>
    <row r="45" spans="2:9" ht="7.35" customHeight="1" thickTop="1" thickBot="1" x14ac:dyDescent="0.3">
      <c r="B45" s="247"/>
      <c r="C45" s="229"/>
      <c r="D45" s="230"/>
      <c r="E45" s="231"/>
      <c r="F45" s="232"/>
      <c r="G45" s="233"/>
      <c r="H45" s="369"/>
      <c r="I45" s="249"/>
    </row>
    <row r="46" spans="2:9" ht="29.45" customHeight="1" thickTop="1" thickBot="1" x14ac:dyDescent="0.3">
      <c r="B46" s="247"/>
      <c r="C46" s="229"/>
      <c r="D46" s="230"/>
      <c r="E46" s="231"/>
      <c r="F46" s="232"/>
      <c r="G46" s="233"/>
      <c r="H46" s="430">
        <f>+PTFH!G26</f>
        <v>19</v>
      </c>
      <c r="I46" s="354">
        <f>+PTFH!H26</f>
        <v>0</v>
      </c>
    </row>
    <row r="47" spans="2:9" ht="7.35" customHeight="1" thickTop="1" thickBot="1" x14ac:dyDescent="0.3">
      <c r="B47" s="247"/>
      <c r="C47" s="229"/>
      <c r="D47" s="230"/>
      <c r="E47" s="231"/>
      <c r="F47" s="232"/>
      <c r="G47" s="233"/>
      <c r="H47" s="369"/>
      <c r="I47" s="249"/>
    </row>
    <row r="48" spans="2:9" ht="30.6" customHeight="1" thickTop="1" thickBot="1" x14ac:dyDescent="0.3">
      <c r="B48" s="247"/>
      <c r="C48" s="229"/>
      <c r="D48" s="230"/>
      <c r="E48" s="231"/>
      <c r="F48" s="232"/>
      <c r="G48" s="233"/>
      <c r="H48" s="430">
        <f>+PTFH!G27</f>
        <v>20</v>
      </c>
      <c r="I48" s="354">
        <f>+PTFH!H27</f>
        <v>0</v>
      </c>
    </row>
    <row r="49" spans="2:10" ht="7.35" customHeight="1" thickTop="1" thickBot="1" x14ac:dyDescent="0.3">
      <c r="B49" s="247"/>
      <c r="C49" s="229"/>
      <c r="D49" s="230"/>
      <c r="E49" s="231"/>
      <c r="F49" s="232"/>
      <c r="G49" s="233"/>
      <c r="H49" s="369"/>
      <c r="I49" s="249"/>
    </row>
    <row r="50" spans="2:10" ht="31.9" customHeight="1" thickTop="1" thickBot="1" x14ac:dyDescent="0.3">
      <c r="B50" s="247"/>
      <c r="C50" s="229"/>
      <c r="D50" s="230"/>
      <c r="E50" s="231"/>
      <c r="F50" s="232"/>
      <c r="G50" s="233"/>
      <c r="H50" s="430">
        <f>+PTFH!G28</f>
        <v>21</v>
      </c>
      <c r="I50" s="354">
        <f>+PTFH!H28</f>
        <v>0</v>
      </c>
    </row>
    <row r="51" spans="2:10" ht="7.35" customHeight="1" thickTop="1" thickBot="1" x14ac:dyDescent="0.3">
      <c r="B51" s="247"/>
      <c r="C51" s="229"/>
      <c r="D51" s="230"/>
      <c r="E51" s="231"/>
      <c r="F51" s="232"/>
      <c r="G51" s="233"/>
      <c r="H51" s="369"/>
      <c r="I51" s="249"/>
    </row>
    <row r="52" spans="2:10" ht="7.35" customHeight="1" thickTop="1" thickBot="1" x14ac:dyDescent="0.3">
      <c r="B52" s="421"/>
      <c r="C52" s="238"/>
      <c r="D52" s="239"/>
      <c r="E52" s="240"/>
      <c r="F52" s="241"/>
      <c r="G52" s="242"/>
      <c r="H52" s="422"/>
      <c r="I52" s="423"/>
    </row>
    <row r="53" spans="2:10" x14ac:dyDescent="0.25">
      <c r="B53" s="251"/>
      <c r="C53" s="252"/>
      <c r="D53" s="252"/>
      <c r="E53" s="252"/>
      <c r="F53" s="252"/>
      <c r="G53" s="252"/>
      <c r="H53" s="252"/>
      <c r="I53" s="253"/>
    </row>
    <row r="54" spans="2:10" x14ac:dyDescent="0.25">
      <c r="B54" s="251"/>
      <c r="C54" s="252"/>
      <c r="D54" s="252"/>
      <c r="E54" s="252"/>
      <c r="F54" s="252"/>
      <c r="G54" s="252"/>
      <c r="H54" s="252"/>
      <c r="I54" s="253"/>
    </row>
    <row r="55" spans="2:10" x14ac:dyDescent="0.25">
      <c r="B55" s="251"/>
      <c r="C55" s="252"/>
      <c r="D55" s="252"/>
      <c r="E55" s="252"/>
      <c r="F55" s="252"/>
      <c r="G55" s="252"/>
      <c r="H55" s="252"/>
      <c r="I55" s="253"/>
    </row>
    <row r="56" spans="2:10" ht="22.5" x14ac:dyDescent="0.25">
      <c r="B56" s="651" t="s">
        <v>120</v>
      </c>
      <c r="C56" s="652"/>
      <c r="D56" s="652"/>
      <c r="E56" s="652"/>
      <c r="F56" s="652"/>
      <c r="G56" s="652"/>
      <c r="H56" s="652"/>
      <c r="I56" s="270" t="s">
        <v>121</v>
      </c>
      <c r="J56" s="17"/>
    </row>
    <row r="57" spans="2:10" x14ac:dyDescent="0.25">
      <c r="B57" s="649" t="s">
        <v>34</v>
      </c>
      <c r="C57" s="650"/>
      <c r="D57" s="650"/>
      <c r="E57" s="650"/>
      <c r="F57" s="650"/>
      <c r="G57" s="650"/>
      <c r="H57" s="650"/>
      <c r="I57" s="254" t="s">
        <v>122</v>
      </c>
      <c r="J57" s="17"/>
    </row>
    <row r="58" spans="2:10" x14ac:dyDescent="0.25">
      <c r="B58" s="255"/>
      <c r="C58" s="256"/>
      <c r="D58" s="257"/>
      <c r="E58" s="258"/>
      <c r="F58" s="258"/>
      <c r="G58" s="258"/>
      <c r="H58" s="259"/>
      <c r="I58" s="260"/>
      <c r="J58" s="18"/>
    </row>
    <row r="59" spans="2:10" ht="15.75" thickBot="1" x14ac:dyDescent="0.3">
      <c r="B59" s="262"/>
      <c r="C59" s="263"/>
      <c r="D59" s="264"/>
      <c r="E59" s="264"/>
      <c r="F59" s="263"/>
      <c r="G59" s="263"/>
      <c r="H59" s="263"/>
      <c r="I59" s="265"/>
      <c r="J59" s="17"/>
    </row>
    <row r="60" spans="2:10" x14ac:dyDescent="0.25">
      <c r="B60" s="181"/>
      <c r="C60" s="38"/>
      <c r="D60" s="38"/>
      <c r="E60" s="38"/>
      <c r="F60" s="38"/>
      <c r="G60" s="266"/>
      <c r="H60" s="266"/>
      <c r="I60" s="38"/>
      <c r="J60" s="17"/>
    </row>
    <row r="61" spans="2:10" x14ac:dyDescent="0.25">
      <c r="B61" s="38"/>
      <c r="C61" s="38"/>
      <c r="D61" s="38"/>
      <c r="E61" s="38"/>
      <c r="F61" s="38"/>
      <c r="G61" s="38"/>
      <c r="H61" s="38"/>
      <c r="I61" s="38"/>
      <c r="J61" s="17"/>
    </row>
    <row r="62" spans="2:10" x14ac:dyDescent="0.25">
      <c r="B62" s="38"/>
      <c r="C62" s="38"/>
      <c r="D62" s="38"/>
      <c r="E62" s="38"/>
      <c r="F62" s="38"/>
      <c r="G62" s="38"/>
      <c r="H62" s="38"/>
      <c r="I62" s="38"/>
      <c r="J62" s="17"/>
    </row>
    <row r="63" spans="2:10" x14ac:dyDescent="0.25">
      <c r="B63" s="38"/>
      <c r="C63" s="38"/>
      <c r="D63" s="38"/>
      <c r="E63" s="38"/>
      <c r="F63" s="38"/>
      <c r="G63" s="38"/>
      <c r="H63" s="38"/>
      <c r="I63" s="38"/>
      <c r="J63" s="17"/>
    </row>
    <row r="64" spans="2:10" x14ac:dyDescent="0.25">
      <c r="B64" s="266"/>
      <c r="C64" s="266"/>
      <c r="D64" s="645"/>
      <c r="E64" s="645"/>
      <c r="F64" s="645"/>
      <c r="G64" s="645"/>
      <c r="H64" s="645"/>
      <c r="I64" s="267"/>
      <c r="J64" s="12"/>
    </row>
    <row r="65" spans="2:10" x14ac:dyDescent="0.25">
      <c r="B65" s="266"/>
      <c r="C65" s="266"/>
      <c r="D65" s="645"/>
      <c r="E65" s="645"/>
      <c r="F65" s="645"/>
      <c r="G65" s="645"/>
      <c r="H65" s="645"/>
      <c r="I65" s="267"/>
      <c r="J65" s="12"/>
    </row>
    <row r="66" spans="2:10" x14ac:dyDescent="0.25">
      <c r="B66" s="266"/>
      <c r="C66" s="266"/>
      <c r="D66" s="266"/>
      <c r="E66" s="266"/>
      <c r="F66" s="266"/>
      <c r="G66" s="266"/>
      <c r="H66" s="266"/>
      <c r="I66" s="266"/>
      <c r="J66" s="10"/>
    </row>
    <row r="67" spans="2:10" x14ac:dyDescent="0.25">
      <c r="B67" s="648"/>
      <c r="C67" s="648"/>
      <c r="D67" s="266"/>
      <c r="E67" s="268"/>
      <c r="F67" s="268"/>
      <c r="G67" s="266"/>
      <c r="H67" s="268"/>
      <c r="I67" s="266"/>
      <c r="J67" s="11"/>
    </row>
    <row r="68" spans="2:10" x14ac:dyDescent="0.25">
      <c r="B68" s="648"/>
      <c r="C68" s="648"/>
      <c r="D68" s="266"/>
      <c r="E68" s="269"/>
      <c r="F68" s="268"/>
      <c r="G68" s="266"/>
      <c r="H68" s="268"/>
      <c r="I68" s="266"/>
      <c r="J68" s="11"/>
    </row>
    <row r="69" spans="2:10" x14ac:dyDescent="0.25">
      <c r="B69" s="266"/>
      <c r="C69" s="266"/>
      <c r="D69" s="266"/>
      <c r="E69" s="269"/>
      <c r="F69" s="268"/>
      <c r="G69" s="266"/>
      <c r="H69" s="269"/>
      <c r="I69" s="266"/>
      <c r="J69" s="16"/>
    </row>
    <row r="70" spans="2:10" x14ac:dyDescent="0.25">
      <c r="B70" s="266"/>
      <c r="C70" s="266"/>
      <c r="D70" s="266"/>
      <c r="E70" s="266"/>
      <c r="F70" s="266"/>
      <c r="G70" s="266"/>
      <c r="H70" s="266"/>
      <c r="I70" s="266"/>
      <c r="J70" s="10"/>
    </row>
    <row r="71" spans="2:10" x14ac:dyDescent="0.25">
      <c r="B71" s="266"/>
      <c r="C71" s="266"/>
      <c r="D71" s="266"/>
      <c r="E71" s="266"/>
      <c r="F71" s="266"/>
      <c r="G71" s="266"/>
      <c r="H71" s="266"/>
      <c r="I71" s="266"/>
      <c r="J71" s="10"/>
    </row>
  </sheetData>
  <mergeCells count="14">
    <mergeCell ref="B68:C68"/>
    <mergeCell ref="D65:F65"/>
    <mergeCell ref="C4:C5"/>
    <mergeCell ref="B57:H57"/>
    <mergeCell ref="B56:H56"/>
    <mergeCell ref="G64:H64"/>
    <mergeCell ref="B4:B5"/>
    <mergeCell ref="H4:I5"/>
    <mergeCell ref="D4:F4"/>
    <mergeCell ref="B2:I2"/>
    <mergeCell ref="G65:H65"/>
    <mergeCell ref="D64:F64"/>
    <mergeCell ref="G4:G5"/>
    <mergeCell ref="B67:C67"/>
  </mergeCells>
  <phoneticPr fontId="31" type="noConversion"/>
  <printOptions horizontalCentered="1"/>
  <pageMargins left="0.6692913385826772" right="0.55118110236220474" top="0.78740157480314965" bottom="0.98425196850393704" header="0.51181102362204722" footer="0.51181102362204722"/>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19"/>
  <sheetViews>
    <sheetView zoomScale="82" zoomScaleNormal="82" workbookViewId="0">
      <selection activeCell="H7" sqref="H7"/>
    </sheetView>
  </sheetViews>
  <sheetFormatPr baseColWidth="10" defaultColWidth="8.85546875" defaultRowHeight="15" x14ac:dyDescent="0.25"/>
  <cols>
    <col min="1" max="1" width="3.42578125" customWidth="1"/>
    <col min="2" max="2" width="21.5703125" customWidth="1"/>
    <col min="3" max="3" width="11.42578125" customWidth="1"/>
    <col min="4" max="4" width="8.5703125" customWidth="1"/>
    <col min="5" max="6" width="11.42578125" customWidth="1"/>
    <col min="7" max="7" width="8.5703125" customWidth="1"/>
    <col min="8" max="8" width="11.42578125" customWidth="1"/>
    <col min="9" max="9" width="13.5703125" customWidth="1"/>
    <col min="10" max="10" width="10.42578125" customWidth="1"/>
    <col min="11" max="11" width="13.42578125" customWidth="1"/>
    <col min="12" max="12" width="28.42578125" customWidth="1"/>
    <col min="13" max="256" width="11.42578125" customWidth="1"/>
  </cols>
  <sheetData>
    <row r="1" spans="2:12" ht="15.75" thickBot="1" x14ac:dyDescent="0.3"/>
    <row r="2" spans="2:12" ht="42" customHeight="1" thickBot="1" x14ac:dyDescent="0.3">
      <c r="B2" s="668" t="s">
        <v>126</v>
      </c>
      <c r="C2" s="669"/>
      <c r="D2" s="669"/>
      <c r="E2" s="669"/>
      <c r="F2" s="669"/>
      <c r="G2" s="669"/>
      <c r="H2" s="669"/>
      <c r="I2" s="669"/>
      <c r="J2" s="669"/>
      <c r="K2" s="669"/>
      <c r="L2" s="670"/>
    </row>
    <row r="3" spans="2:12" ht="16.5" x14ac:dyDescent="0.25">
      <c r="B3" s="271"/>
      <c r="C3" s="272"/>
      <c r="D3" s="272"/>
      <c r="E3" s="272"/>
      <c r="F3" s="272"/>
      <c r="G3" s="272"/>
      <c r="H3" s="272"/>
      <c r="I3" s="272"/>
      <c r="J3" s="272"/>
      <c r="K3" s="272"/>
      <c r="L3" s="273"/>
    </row>
    <row r="4" spans="2:12" ht="17.25" thickBot="1" x14ac:dyDescent="0.3">
      <c r="B4" s="274"/>
      <c r="C4" s="275"/>
      <c r="D4" s="275"/>
      <c r="E4" s="275"/>
      <c r="F4" s="275"/>
      <c r="G4" s="275"/>
      <c r="H4" s="275"/>
      <c r="I4" s="275"/>
      <c r="J4" s="275"/>
      <c r="K4" s="275"/>
      <c r="L4" s="276"/>
    </row>
    <row r="5" spans="2:12" ht="18" thickTop="1" thickBot="1" x14ac:dyDescent="0.3">
      <c r="B5" s="677" t="s">
        <v>127</v>
      </c>
      <c r="C5" s="678"/>
      <c r="D5" s="678"/>
      <c r="E5" s="678"/>
      <c r="F5" s="678"/>
      <c r="G5" s="678"/>
      <c r="H5" s="678"/>
      <c r="I5" s="678"/>
      <c r="J5" s="678"/>
      <c r="K5" s="678"/>
      <c r="L5" s="679"/>
    </row>
    <row r="6" spans="2:12" x14ac:dyDescent="0.25">
      <c r="B6" s="681" t="s">
        <v>128</v>
      </c>
      <c r="C6" s="680" t="s">
        <v>129</v>
      </c>
      <c r="D6" s="661"/>
      <c r="E6" s="661"/>
      <c r="F6" s="661" t="s">
        <v>130</v>
      </c>
      <c r="G6" s="661"/>
      <c r="H6" s="661"/>
      <c r="I6" s="661" t="s">
        <v>131</v>
      </c>
      <c r="J6" s="661"/>
      <c r="K6" s="661"/>
      <c r="L6" s="671" t="s">
        <v>102</v>
      </c>
    </row>
    <row r="7" spans="2:12" ht="15.75" thickBot="1" x14ac:dyDescent="0.3">
      <c r="B7" s="682"/>
      <c r="C7" s="306">
        <f>+CH!D9</f>
        <v>0</v>
      </c>
      <c r="D7" s="307" t="s">
        <v>132</v>
      </c>
      <c r="E7" s="308">
        <f>+CH!F9</f>
        <v>0</v>
      </c>
      <c r="F7" s="308">
        <f>+CH!D18</f>
        <v>0</v>
      </c>
      <c r="G7" s="307" t="s">
        <v>132</v>
      </c>
      <c r="H7" s="308">
        <f>+CH!F18</f>
        <v>0</v>
      </c>
      <c r="I7" s="308">
        <f>+CH!D28</f>
        <v>0</v>
      </c>
      <c r="J7" s="307" t="s">
        <v>132</v>
      </c>
      <c r="K7" s="308">
        <f>+CH!F28</f>
        <v>0</v>
      </c>
      <c r="L7" s="672"/>
    </row>
    <row r="8" spans="2:12" ht="15.75" thickBot="1" x14ac:dyDescent="0.3">
      <c r="B8" s="311" t="str">
        <f>+'Información General'!D33</f>
        <v>RD: Canon  - UNAAA</v>
      </c>
      <c r="C8" s="666">
        <f>+PTFH!J8</f>
        <v>0</v>
      </c>
      <c r="D8" s="666"/>
      <c r="E8" s="667"/>
      <c r="F8" s="673">
        <f>+PTFH!J12</f>
        <v>0</v>
      </c>
      <c r="G8" s="674"/>
      <c r="H8" s="675"/>
      <c r="I8" s="676">
        <f>+PTFH!J16</f>
        <v>0</v>
      </c>
      <c r="J8" s="666"/>
      <c r="K8" s="667"/>
      <c r="L8" s="309">
        <f>SUM(C8:K8)</f>
        <v>0</v>
      </c>
    </row>
    <row r="9" spans="2:12" ht="15.75" thickTop="1" x14ac:dyDescent="0.25">
      <c r="B9" s="277" t="s">
        <v>133</v>
      </c>
      <c r="C9" s="665">
        <f>SUM(C8:E8)</f>
        <v>0</v>
      </c>
      <c r="D9" s="665"/>
      <c r="E9" s="665"/>
      <c r="F9" s="665">
        <f>SUM(F8:H8)</f>
        <v>0</v>
      </c>
      <c r="G9" s="665"/>
      <c r="H9" s="665"/>
      <c r="I9" s="665">
        <f>SUM(I8:K8)</f>
        <v>0</v>
      </c>
      <c r="J9" s="665"/>
      <c r="K9" s="665"/>
      <c r="L9" s="310">
        <f>SUM(L8:L8)</f>
        <v>0</v>
      </c>
    </row>
    <row r="10" spans="2:12" x14ac:dyDescent="0.25">
      <c r="B10" s="255"/>
      <c r="C10" s="256"/>
      <c r="D10" s="256"/>
      <c r="E10" s="256"/>
      <c r="F10" s="256"/>
      <c r="G10" s="256"/>
      <c r="H10" s="256"/>
      <c r="I10" s="256"/>
      <c r="J10" s="256"/>
      <c r="K10" s="256"/>
      <c r="L10" s="261"/>
    </row>
    <row r="11" spans="2:12" ht="15.75" customHeight="1" x14ac:dyDescent="0.25">
      <c r="B11" s="255"/>
      <c r="C11" s="662" t="s">
        <v>134</v>
      </c>
      <c r="D11" s="663"/>
      <c r="E11" s="663"/>
      <c r="F11" s="663"/>
      <c r="G11" s="663"/>
      <c r="H11" s="663"/>
      <c r="I11" s="663"/>
      <c r="J11" s="663"/>
      <c r="K11" s="664"/>
      <c r="L11" s="347">
        <f>L9</f>
        <v>0</v>
      </c>
    </row>
    <row r="12" spans="2:12" x14ac:dyDescent="0.25">
      <c r="B12" s="278"/>
      <c r="C12" s="279"/>
      <c r="D12" s="279"/>
      <c r="E12" s="279"/>
      <c r="F12" s="279"/>
      <c r="K12" s="279"/>
      <c r="L12" s="280"/>
    </row>
    <row r="13" spans="2:12" ht="42" customHeight="1" x14ac:dyDescent="0.25">
      <c r="B13" s="278"/>
      <c r="C13" s="279"/>
      <c r="D13" s="279"/>
      <c r="E13" s="279"/>
      <c r="F13" s="279"/>
      <c r="K13" s="279"/>
      <c r="L13" s="280"/>
    </row>
    <row r="14" spans="2:12" x14ac:dyDescent="0.25">
      <c r="B14" s="278"/>
      <c r="C14" s="279"/>
      <c r="D14" s="279"/>
      <c r="E14" s="279"/>
      <c r="F14" s="279"/>
      <c r="K14" s="279"/>
      <c r="L14" s="280"/>
    </row>
    <row r="15" spans="2:12" x14ac:dyDescent="0.25">
      <c r="B15" s="278"/>
      <c r="C15" s="490" t="s">
        <v>135</v>
      </c>
      <c r="D15" s="490"/>
      <c r="E15" s="490"/>
      <c r="F15" s="490"/>
      <c r="G15" s="490"/>
      <c r="H15" s="490"/>
      <c r="I15" s="279"/>
      <c r="J15" s="279" t="s">
        <v>136</v>
      </c>
      <c r="K15" s="279"/>
      <c r="L15" s="280"/>
    </row>
    <row r="16" spans="2:12" x14ac:dyDescent="0.25">
      <c r="B16" s="278"/>
      <c r="C16" s="660" t="s">
        <v>137</v>
      </c>
      <c r="D16" s="660"/>
      <c r="E16" s="660"/>
      <c r="F16" s="660"/>
      <c r="G16" s="660"/>
      <c r="H16" s="660"/>
      <c r="I16" s="279"/>
      <c r="J16" s="660" t="s">
        <v>122</v>
      </c>
      <c r="K16" s="660"/>
      <c r="L16" s="280"/>
    </row>
    <row r="17" spans="2:12" x14ac:dyDescent="0.25">
      <c r="B17" s="278"/>
      <c r="C17" s="279"/>
      <c r="D17" s="279"/>
      <c r="E17" s="279"/>
      <c r="F17" s="279"/>
      <c r="G17" s="279"/>
      <c r="H17" s="279"/>
      <c r="I17" s="279"/>
      <c r="K17" s="279"/>
      <c r="L17" s="280"/>
    </row>
    <row r="18" spans="2:12" x14ac:dyDescent="0.25">
      <c r="B18" s="278"/>
      <c r="C18" s="279"/>
      <c r="D18" s="279"/>
      <c r="E18" s="279"/>
      <c r="F18" s="279"/>
      <c r="G18" s="279"/>
      <c r="H18" s="279"/>
      <c r="I18" s="279"/>
      <c r="J18" s="279"/>
      <c r="K18" s="279"/>
      <c r="L18" s="280"/>
    </row>
    <row r="19" spans="2:12" ht="15.75" thickBot="1" x14ac:dyDescent="0.3">
      <c r="B19" s="281"/>
      <c r="C19" s="282"/>
      <c r="D19" s="282"/>
      <c r="E19" s="282"/>
      <c r="F19" s="282"/>
      <c r="G19" s="282"/>
      <c r="H19" s="282"/>
      <c r="I19" s="282"/>
      <c r="J19" s="282"/>
      <c r="K19" s="282"/>
      <c r="L19" s="283"/>
    </row>
  </sheetData>
  <mergeCells count="17">
    <mergeCell ref="B2:L2"/>
    <mergeCell ref="L6:L7"/>
    <mergeCell ref="F8:H8"/>
    <mergeCell ref="I8:K8"/>
    <mergeCell ref="B5:L5"/>
    <mergeCell ref="C6:E6"/>
    <mergeCell ref="B6:B7"/>
    <mergeCell ref="C15:H15"/>
    <mergeCell ref="C16:H16"/>
    <mergeCell ref="J16:K16"/>
    <mergeCell ref="F6:H6"/>
    <mergeCell ref="I6:K6"/>
    <mergeCell ref="C11:K11"/>
    <mergeCell ref="F9:H9"/>
    <mergeCell ref="C9:E9"/>
    <mergeCell ref="C8:E8"/>
    <mergeCell ref="I9:K9"/>
  </mergeCells>
  <phoneticPr fontId="31" type="noConversion"/>
  <printOptions horizontalCentered="1"/>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8"/>
  <sheetViews>
    <sheetView view="pageBreakPreview" zoomScaleNormal="100" zoomScaleSheetLayoutView="100" workbookViewId="0">
      <selection activeCell="C8" sqref="C8"/>
    </sheetView>
  </sheetViews>
  <sheetFormatPr baseColWidth="10" defaultColWidth="8.85546875" defaultRowHeight="15" x14ac:dyDescent="0.25"/>
  <cols>
    <col min="1" max="1" width="1.42578125" customWidth="1"/>
    <col min="2" max="2" width="32.5703125" style="43" customWidth="1"/>
    <col min="3" max="3" width="57.140625" style="43" customWidth="1"/>
    <col min="4" max="256" width="11.42578125" customWidth="1"/>
  </cols>
  <sheetData>
    <row r="1" spans="2:3" ht="52.5" customHeight="1" thickBot="1" x14ac:dyDescent="0.3"/>
    <row r="2" spans="2:3" ht="22.5" customHeight="1" thickBot="1" x14ac:dyDescent="0.3">
      <c r="B2" s="683" t="s">
        <v>123</v>
      </c>
      <c r="C2" s="684"/>
    </row>
    <row r="3" spans="2:3" ht="15.75" thickBot="1" x14ac:dyDescent="0.3">
      <c r="B3" s="281"/>
      <c r="C3" s="283"/>
    </row>
    <row r="4" spans="2:3" ht="29.25" thickBot="1" x14ac:dyDescent="0.3">
      <c r="B4" s="287" t="s">
        <v>124</v>
      </c>
      <c r="C4" s="288" t="s">
        <v>125</v>
      </c>
    </row>
    <row r="5" spans="2:3" ht="40.35" customHeight="1" x14ac:dyDescent="0.25">
      <c r="B5" s="424">
        <f>+PMP!D20</f>
        <v>0</v>
      </c>
      <c r="C5" s="339"/>
    </row>
    <row r="6" spans="2:3" ht="37.5" customHeight="1" x14ac:dyDescent="0.25">
      <c r="B6" s="424">
        <f>+PMP!D21</f>
        <v>0</v>
      </c>
      <c r="C6" s="339"/>
    </row>
    <row r="7" spans="2:3" ht="39.6" customHeight="1" x14ac:dyDescent="0.25">
      <c r="B7" s="424">
        <f>+PMP!D22</f>
        <v>0</v>
      </c>
      <c r="C7" s="314"/>
    </row>
    <row r="8" spans="2:3" ht="37.35" customHeight="1" x14ac:dyDescent="0.25">
      <c r="B8" s="342" t="s">
        <v>156</v>
      </c>
      <c r="C8" s="314"/>
    </row>
  </sheetData>
  <mergeCells count="1">
    <mergeCell ref="B2:C2"/>
  </mergeCell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BreakPreview" topLeftCell="A4" zoomScaleNormal="100" zoomScaleSheetLayoutView="100" workbookViewId="0">
      <selection activeCell="C6" sqref="C6"/>
    </sheetView>
  </sheetViews>
  <sheetFormatPr baseColWidth="10" defaultColWidth="8.85546875" defaultRowHeight="15" x14ac:dyDescent="0.25"/>
  <cols>
    <col min="1" max="1" width="3.5703125" customWidth="1"/>
    <col min="2" max="2" width="18.42578125" style="425" customWidth="1"/>
    <col min="3" max="3" width="16.85546875" style="43" customWidth="1"/>
    <col min="4" max="4" width="26.5703125" style="43" customWidth="1"/>
    <col min="5" max="5" width="69" style="43" customWidth="1"/>
    <col min="6" max="6" width="16.42578125" style="43" customWidth="1"/>
    <col min="7" max="256" width="11.42578125" customWidth="1"/>
  </cols>
  <sheetData>
    <row r="1" spans="1:6" ht="15.75" thickBot="1" x14ac:dyDescent="0.3"/>
    <row r="2" spans="1:6" ht="23.25" thickBot="1" x14ac:dyDescent="0.3">
      <c r="B2" s="685" t="s">
        <v>138</v>
      </c>
      <c r="C2" s="686"/>
      <c r="D2" s="686"/>
      <c r="E2" s="686"/>
      <c r="F2" s="687"/>
    </row>
    <row r="3" spans="1:6" x14ac:dyDescent="0.25">
      <c r="B3" s="426"/>
      <c r="C3" s="279"/>
      <c r="D3" s="279"/>
      <c r="E3" s="279"/>
      <c r="F3" s="280"/>
    </row>
    <row r="4" spans="1:6" ht="28.5" x14ac:dyDescent="0.25">
      <c r="B4" s="284" t="s">
        <v>139</v>
      </c>
      <c r="C4" s="285" t="s">
        <v>140</v>
      </c>
      <c r="D4" s="285" t="s">
        <v>141</v>
      </c>
      <c r="E4" s="285" t="s">
        <v>142</v>
      </c>
      <c r="F4" s="286" t="s">
        <v>143</v>
      </c>
    </row>
    <row r="5" spans="1:6" ht="85.35" customHeight="1" x14ac:dyDescent="0.25">
      <c r="A5" s="33"/>
      <c r="B5" s="427">
        <v>1</v>
      </c>
      <c r="C5" s="312"/>
      <c r="D5" s="337"/>
      <c r="E5" s="336"/>
      <c r="F5" s="335"/>
    </row>
    <row r="6" spans="1:6" ht="48.6" customHeight="1" x14ac:dyDescent="0.25">
      <c r="A6" s="33"/>
      <c r="B6" s="427">
        <v>2</v>
      </c>
      <c r="C6" s="312"/>
      <c r="D6" s="337"/>
      <c r="E6" s="336"/>
      <c r="F6" s="335"/>
    </row>
    <row r="7" spans="1:6" ht="15.75" thickBot="1" x14ac:dyDescent="0.3">
      <c r="B7" s="428"/>
      <c r="C7" s="282"/>
      <c r="D7" s="282"/>
      <c r="E7" s="282"/>
      <c r="F7" s="283"/>
    </row>
    <row r="8" spans="1:6" x14ac:dyDescent="0.25">
      <c r="B8" s="429" t="s">
        <v>86</v>
      </c>
    </row>
  </sheetData>
  <mergeCells count="1">
    <mergeCell ref="B2:F2"/>
  </mergeCells>
  <phoneticPr fontId="31" type="noConversion"/>
  <printOptions horizontalCentered="1"/>
  <pageMargins left="0.51181102362204722" right="0.55118110236220474" top="0.86614173228346458" bottom="0.74803149606299213" header="0.39370078740157483"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52B5-199F-45D5-B006-A7D41F6009B9}">
  <dimension ref="B3:E16"/>
  <sheetViews>
    <sheetView tabSelected="1" workbookViewId="0">
      <selection activeCell="D12" sqref="D12"/>
    </sheetView>
  </sheetViews>
  <sheetFormatPr baseColWidth="10" defaultRowHeight="15" x14ac:dyDescent="0.25"/>
  <cols>
    <col min="3" max="3" width="23.140625" customWidth="1"/>
    <col min="4" max="4" width="58.85546875" customWidth="1"/>
    <col min="5" max="5" width="12.85546875" bestFit="1" customWidth="1"/>
  </cols>
  <sheetData>
    <row r="3" spans="2:5" x14ac:dyDescent="0.25">
      <c r="B3" s="688" t="s">
        <v>178</v>
      </c>
      <c r="C3" s="688"/>
      <c r="D3" s="688"/>
      <c r="E3" s="688"/>
    </row>
    <row r="4" spans="2:5" x14ac:dyDescent="0.25">
      <c r="B4" s="688"/>
      <c r="C4" s="688"/>
      <c r="D4" s="688"/>
      <c r="E4" s="688"/>
    </row>
    <row r="5" spans="2:5" x14ac:dyDescent="0.25">
      <c r="B5" s="433" t="s">
        <v>179</v>
      </c>
      <c r="C5" s="433" t="s">
        <v>180</v>
      </c>
      <c r="D5" s="433" t="s">
        <v>181</v>
      </c>
      <c r="E5" s="433" t="s">
        <v>182</v>
      </c>
    </row>
    <row r="6" spans="2:5" x14ac:dyDescent="0.25">
      <c r="B6" s="689" t="s">
        <v>183</v>
      </c>
      <c r="C6" s="434"/>
      <c r="D6" s="434"/>
      <c r="E6" s="435"/>
    </row>
    <row r="7" spans="2:5" x14ac:dyDescent="0.25">
      <c r="B7" s="689"/>
      <c r="C7" s="434"/>
      <c r="D7" s="438"/>
      <c r="E7" s="435"/>
    </row>
    <row r="8" spans="2:5" x14ac:dyDescent="0.25">
      <c r="B8" s="689"/>
      <c r="C8" s="434"/>
      <c r="D8" s="434"/>
      <c r="E8" s="435"/>
    </row>
    <row r="9" spans="2:5" x14ac:dyDescent="0.25">
      <c r="B9" s="689"/>
      <c r="C9" s="434"/>
      <c r="D9" s="434"/>
      <c r="E9" s="435"/>
    </row>
    <row r="10" spans="2:5" x14ac:dyDescent="0.25">
      <c r="B10" s="689"/>
      <c r="C10" s="434"/>
      <c r="D10" s="434"/>
      <c r="E10" s="435"/>
    </row>
    <row r="11" spans="2:5" x14ac:dyDescent="0.25">
      <c r="B11" s="689"/>
      <c r="C11" s="434"/>
      <c r="D11" s="434"/>
      <c r="E11" s="435"/>
    </row>
    <row r="12" spans="2:5" x14ac:dyDescent="0.25">
      <c r="B12" s="689"/>
      <c r="C12" s="434"/>
      <c r="D12" s="434"/>
      <c r="E12" s="435"/>
    </row>
    <row r="13" spans="2:5" x14ac:dyDescent="0.25">
      <c r="B13" s="689"/>
      <c r="C13" s="434"/>
      <c r="D13" s="434"/>
      <c r="E13" s="435"/>
    </row>
    <row r="14" spans="2:5" x14ac:dyDescent="0.25">
      <c r="B14" s="689"/>
      <c r="C14" s="434"/>
      <c r="D14" s="434"/>
      <c r="E14" s="435"/>
    </row>
    <row r="15" spans="2:5" x14ac:dyDescent="0.25">
      <c r="B15" s="689"/>
      <c r="C15" s="434"/>
      <c r="D15" s="434"/>
      <c r="E15" s="435"/>
    </row>
    <row r="16" spans="2:5" x14ac:dyDescent="0.25">
      <c r="C16" s="436"/>
      <c r="D16" s="436"/>
      <c r="E16" s="437"/>
    </row>
  </sheetData>
  <mergeCells count="2">
    <mergeCell ref="B3:E4"/>
    <mergeCell ref="B6: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Leyenda</vt:lpstr>
      <vt:lpstr>Información General</vt:lpstr>
      <vt:lpstr>PTC</vt:lpstr>
      <vt:lpstr>PMP</vt:lpstr>
      <vt:lpstr>PTFH</vt:lpstr>
      <vt:lpstr>CH</vt:lpstr>
      <vt:lpstr>CD</vt:lpstr>
      <vt:lpstr>Justificacion bienes duraderos</vt:lpstr>
      <vt:lpstr>Equipo técnico</vt:lpstr>
      <vt:lpstr>Clasificador </vt:lpstr>
      <vt:lpstr>CD!Área_de_impresión</vt:lpstr>
      <vt:lpstr>CH!Área_de_impresión</vt:lpstr>
      <vt:lpstr>'Equipo técnico'!Área_de_impresión</vt:lpstr>
      <vt:lpstr>'Información General'!Área_de_impresión</vt:lpstr>
      <vt:lpstr>'Justificacion bienes duraderos'!Área_de_impresión</vt:lpstr>
      <vt:lpstr>PMP!Área_de_impresión</vt:lpstr>
      <vt:lpstr>PTC!Área_de_impresión</vt:lpstr>
      <vt:lpstr>PTFH!Área_de_impresión</vt:lpstr>
      <vt:lpstr>PMP!Títulos_a_imprimir</vt:lpstr>
      <vt:lpstr>PTC!Títulos_a_imprimir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Salomon Soldevilla</dc:creator>
  <cp:keywords/>
  <dc:description/>
  <cp:lastModifiedBy>EQUIPO</cp:lastModifiedBy>
  <cp:revision/>
  <cp:lastPrinted>2023-12-27T17:08:16Z</cp:lastPrinted>
  <dcterms:created xsi:type="dcterms:W3CDTF">2013-04-24T17:21:06Z</dcterms:created>
  <dcterms:modified xsi:type="dcterms:W3CDTF">2024-07-05T20:41:52Z</dcterms:modified>
  <cp:category/>
  <cp:contentStatus/>
</cp:coreProperties>
</file>